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b9900\Desktop\2017 Yıl Sonu İstatistikleri\2017 YIL SONU YAYINLANACAKLAR\DENİZ TİCARETİ\Ro-Ro\"/>
    </mc:Choice>
  </mc:AlternateContent>
  <bookViews>
    <workbookView xWindow="480" yWindow="75" windowWidth="18075" windowHeight="12525" firstSheet="2" activeTab="2"/>
  </bookViews>
  <sheets>
    <sheet name="Sheet1" sheetId="1" state="hidden" r:id="rId1"/>
    <sheet name="Sayfa1" sheetId="2" state="hidden" r:id="rId2"/>
    <sheet name="RO-RO" sheetId="4" r:id="rId3"/>
    <sheet name="OTOMOBİL-ARAÇ" sheetId="3" r:id="rId4"/>
  </sheets>
  <definedNames>
    <definedName name="_xlnm._FilterDatabase" localSheetId="0" hidden="1">Sheet1!$A$1:$H$754</definedName>
    <definedName name="Dilimleyici_YÜK_CİNSİ">#N/A</definedName>
    <definedName name="_xlnm.Print_Area" localSheetId="2">'RO-RO'!$A$1:$E$35</definedName>
  </definedNames>
  <calcPr calcId="162913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C18" i="3" l="1"/>
  <c r="D18" i="3"/>
  <c r="E18" i="3"/>
  <c r="D33" i="4" l="1"/>
  <c r="E31" i="4"/>
  <c r="D31" i="4"/>
  <c r="C31" i="4"/>
  <c r="C33" i="4" s="1"/>
  <c r="E24" i="4"/>
  <c r="D24" i="4"/>
  <c r="C24" i="4"/>
  <c r="E17" i="4"/>
  <c r="E33" i="4" s="1"/>
  <c r="D17" i="4"/>
  <c r="C17" i="4"/>
  <c r="A489" i="1"/>
  <c r="A490" i="1" s="1"/>
  <c r="A491" i="1" s="1"/>
  <c r="A492" i="1" s="1"/>
  <c r="B490" i="1"/>
  <c r="B491" i="1" s="1"/>
  <c r="B492" i="1" s="1"/>
  <c r="C490" i="1"/>
  <c r="D490" i="1"/>
  <c r="D491" i="1" s="1"/>
  <c r="D492" i="1" s="1"/>
  <c r="C491" i="1"/>
  <c r="C492" i="1" s="1"/>
  <c r="A566" i="1"/>
  <c r="B566" i="1"/>
  <c r="C566" i="1"/>
  <c r="D566" i="1"/>
  <c r="A567" i="1"/>
  <c r="B567" i="1"/>
  <c r="C567" i="1"/>
  <c r="D567" i="1"/>
  <c r="A568" i="1"/>
  <c r="B568" i="1"/>
  <c r="C568" i="1"/>
  <c r="D568" i="1"/>
  <c r="A569" i="1"/>
  <c r="A570" i="1"/>
  <c r="B570" i="1"/>
  <c r="C570" i="1"/>
  <c r="D570" i="1"/>
  <c r="A571" i="1"/>
  <c r="B571" i="1"/>
  <c r="C571" i="1"/>
  <c r="D571" i="1"/>
  <c r="A572" i="1"/>
  <c r="B572" i="1"/>
  <c r="C572" i="1"/>
  <c r="D572" i="1"/>
  <c r="B611" i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C611" i="1"/>
  <c r="C612" i="1" s="1"/>
  <c r="D611" i="1"/>
  <c r="D612" i="1" s="1"/>
  <c r="D7" i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4" i="1"/>
  <c r="D25" i="1" s="1"/>
  <c r="D26" i="1" s="1"/>
  <c r="D27" i="1" s="1"/>
  <c r="D28" i="1" s="1"/>
  <c r="D34" i="1"/>
  <c r="D35" i="1" s="1"/>
  <c r="D36" i="1" s="1"/>
  <c r="D37" i="1" s="1"/>
  <c r="D38" i="1" s="1"/>
  <c r="D39" i="1" s="1"/>
  <c r="D41" i="1"/>
  <c r="D43" i="1"/>
  <c r="D45" i="1"/>
  <c r="D46" i="1" s="1"/>
  <c r="D47" i="1" s="1"/>
  <c r="D48" i="1" s="1"/>
  <c r="D54" i="1"/>
  <c r="D55" i="1" s="1"/>
  <c r="D56" i="1" s="1"/>
  <c r="D57" i="1" s="1"/>
  <c r="D58" i="1" s="1"/>
  <c r="D59" i="1" s="1"/>
  <c r="D60" i="1" s="1"/>
  <c r="D63" i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81" i="1"/>
  <c r="D83" i="1"/>
  <c r="D85" i="1"/>
  <c r="D89" i="1"/>
  <c r="D90" i="1" s="1"/>
  <c r="D91" i="1" s="1"/>
  <c r="D92" i="1" s="1"/>
  <c r="D93" i="1" s="1"/>
  <c r="D94" i="1" s="1"/>
  <c r="D95" i="1" s="1"/>
  <c r="D98" i="1"/>
  <c r="D99" i="1" s="1"/>
  <c r="D100" i="1" s="1"/>
  <c r="D105" i="1"/>
  <c r="D106" i="1" s="1"/>
  <c r="D107" i="1" s="1"/>
  <c r="D108" i="1" s="1"/>
  <c r="D109" i="1" s="1"/>
  <c r="D110" i="1" s="1"/>
  <c r="D111" i="1" s="1"/>
  <c r="D113" i="1"/>
  <c r="D115" i="1"/>
  <c r="D116" i="1" s="1"/>
  <c r="D118" i="1"/>
  <c r="D119" i="1" s="1"/>
  <c r="D120" i="1" s="1"/>
  <c r="D121" i="1" s="1"/>
  <c r="D122" i="1" s="1"/>
  <c r="D125" i="1"/>
  <c r="D127" i="1"/>
  <c r="D133" i="1"/>
  <c r="D134" i="1" s="1"/>
  <c r="D135" i="1" s="1"/>
  <c r="D136" i="1" s="1"/>
  <c r="D137" i="1" s="1"/>
  <c r="D140" i="1"/>
  <c r="D142" i="1"/>
  <c r="D143" i="1" s="1"/>
  <c r="D144" i="1" s="1"/>
  <c r="D145" i="1" s="1"/>
  <c r="D146" i="1" s="1"/>
  <c r="D147" i="1" s="1"/>
  <c r="D151" i="1"/>
  <c r="D152" i="1" s="1"/>
  <c r="D154" i="1"/>
  <c r="D156" i="1"/>
  <c r="D157" i="1" s="1"/>
  <c r="D158" i="1" s="1"/>
  <c r="D159" i="1" s="1"/>
  <c r="D160" i="1" s="1"/>
  <c r="D161" i="1" s="1"/>
  <c r="D162" i="1" s="1"/>
  <c r="D164" i="1"/>
  <c r="D166" i="1"/>
  <c r="D167" i="1" s="1"/>
  <c r="D168" i="1" s="1"/>
  <c r="D169" i="1" s="1"/>
  <c r="D174" i="1"/>
  <c r="D175" i="1" s="1"/>
  <c r="D176" i="1" s="1"/>
  <c r="D179" i="1"/>
  <c r="D184" i="1"/>
  <c r="D187" i="1"/>
  <c r="D193" i="1"/>
  <c r="D194" i="1" s="1"/>
  <c r="D197" i="1"/>
  <c r="D199" i="1"/>
  <c r="D200" i="1" s="1"/>
  <c r="D201" i="1" s="1"/>
  <c r="D202" i="1" s="1"/>
  <c r="D206" i="1"/>
  <c r="D207" i="1" s="1"/>
  <c r="D209" i="1"/>
  <c r="D212" i="1"/>
  <c r="D216" i="1"/>
  <c r="D217" i="1" s="1"/>
  <c r="D219" i="1"/>
  <c r="D221" i="1"/>
  <c r="D224" i="1"/>
  <c r="D225" i="1" s="1"/>
  <c r="D236" i="1"/>
  <c r="D240" i="1"/>
  <c r="D241" i="1" s="1"/>
  <c r="D244" i="1"/>
  <c r="D246" i="1"/>
  <c r="D247" i="1" s="1"/>
  <c r="D249" i="1"/>
  <c r="D257" i="1"/>
  <c r="D261" i="1"/>
  <c r="D264" i="1"/>
  <c r="D266" i="1"/>
  <c r="D267" i="1" s="1"/>
  <c r="D271" i="1"/>
  <c r="D272" i="1" s="1"/>
  <c r="D273" i="1" s="1"/>
  <c r="D276" i="1"/>
  <c r="D277" i="1" s="1"/>
  <c r="D278" i="1" s="1"/>
  <c r="D279" i="1" s="1"/>
  <c r="D280" i="1" s="1"/>
  <c r="D281" i="1" s="1"/>
  <c r="D282" i="1" s="1"/>
  <c r="D283" i="1" s="1"/>
  <c r="D284" i="1" s="1"/>
  <c r="D285" i="1" s="1"/>
  <c r="D287" i="1"/>
  <c r="D289" i="1"/>
  <c r="D291" i="1"/>
  <c r="D292" i="1" s="1"/>
  <c r="D293" i="1" s="1"/>
  <c r="D294" i="1" s="1"/>
  <c r="D295" i="1" s="1"/>
  <c r="D303" i="1"/>
  <c r="D304" i="1" s="1"/>
  <c r="D306" i="1"/>
  <c r="D309" i="1"/>
  <c r="D310" i="1" s="1"/>
  <c r="D311" i="1" s="1"/>
  <c r="D312" i="1" s="1"/>
  <c r="D314" i="1"/>
  <c r="D315" i="1" s="1"/>
  <c r="D317" i="1"/>
  <c r="D318" i="1" s="1"/>
  <c r="D327" i="1"/>
  <c r="D330" i="1"/>
  <c r="D332" i="1"/>
  <c r="D333" i="1" s="1"/>
  <c r="D338" i="1"/>
  <c r="D341" i="1"/>
  <c r="D344" i="1"/>
  <c r="D346" i="1"/>
  <c r="D347" i="1" s="1"/>
  <c r="D349" i="1"/>
  <c r="D350" i="1" s="1"/>
  <c r="D351" i="1" s="1"/>
  <c r="D352" i="1" s="1"/>
  <c r="D361" i="1"/>
  <c r="D366" i="1"/>
  <c r="D367" i="1" s="1"/>
  <c r="D370" i="1"/>
  <c r="D373" i="1"/>
  <c r="D374" i="1" s="1"/>
  <c r="D382" i="1"/>
  <c r="D383" i="1" s="1"/>
  <c r="D387" i="1"/>
  <c r="D388" i="1" s="1"/>
  <c r="D389" i="1" s="1"/>
  <c r="D393" i="1"/>
  <c r="D394" i="1" s="1"/>
  <c r="D395" i="1" s="1"/>
  <c r="D396" i="1" s="1"/>
  <c r="D400" i="1"/>
  <c r="D407" i="1"/>
  <c r="D414" i="1"/>
  <c r="D415" i="1" s="1"/>
  <c r="D416" i="1" s="1"/>
  <c r="D417" i="1" s="1"/>
  <c r="D422" i="1"/>
  <c r="D423" i="1" s="1"/>
  <c r="D426" i="1"/>
  <c r="D427" i="1" s="1"/>
  <c r="D428" i="1" s="1"/>
  <c r="D429" i="1" s="1"/>
  <c r="D430" i="1" s="1"/>
  <c r="D433" i="1"/>
  <c r="D435" i="1"/>
  <c r="D439" i="1"/>
  <c r="D449" i="1"/>
  <c r="D451" i="1"/>
  <c r="D453" i="1"/>
  <c r="D469" i="1"/>
  <c r="D474" i="1"/>
  <c r="D481" i="1"/>
  <c r="D483" i="1"/>
  <c r="D494" i="1"/>
  <c r="D495" i="1" s="1"/>
  <c r="D496" i="1" s="1"/>
  <c r="D499" i="1"/>
  <c r="D502" i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8" i="1"/>
  <c r="D519" i="1" s="1"/>
  <c r="D520" i="1" s="1"/>
  <c r="D521" i="1" s="1"/>
  <c r="D523" i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4" i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8" i="1"/>
  <c r="D559" i="1" s="1"/>
  <c r="D560" i="1" s="1"/>
  <c r="D561" i="1" s="1"/>
  <c r="D562" i="1" s="1"/>
  <c r="D578" i="1"/>
  <c r="D579" i="1" s="1"/>
  <c r="D580" i="1" s="1"/>
  <c r="D581" i="1" s="1"/>
  <c r="D582" i="1" s="1"/>
  <c r="D583" i="1" s="1"/>
  <c r="D584" i="1" s="1"/>
  <c r="D591" i="1"/>
  <c r="D592" i="1" s="1"/>
  <c r="D595" i="1"/>
  <c r="D596" i="1" s="1"/>
  <c r="D597" i="1" s="1"/>
  <c r="D598" i="1" s="1"/>
  <c r="D599" i="1" s="1"/>
  <c r="D600" i="1" s="1"/>
  <c r="D603" i="1"/>
  <c r="D604" i="1" s="1"/>
  <c r="D605" i="1" s="1"/>
  <c r="D609" i="1"/>
  <c r="D615" i="1"/>
  <c r="D616" i="1" s="1"/>
  <c r="D618" i="1"/>
  <c r="D619" i="1" s="1"/>
  <c r="D620" i="1" s="1"/>
  <c r="D621" i="1" s="1"/>
  <c r="D626" i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2" i="1"/>
  <c r="D643" i="1" s="1"/>
  <c r="D644" i="1" s="1"/>
  <c r="D645" i="1" s="1"/>
  <c r="D646" i="1" s="1"/>
  <c r="D647" i="1" s="1"/>
  <c r="D648" i="1" s="1"/>
  <c r="D649" i="1" s="1"/>
  <c r="D651" i="1"/>
  <c r="D653" i="1"/>
  <c r="D657" i="1"/>
  <c r="D664" i="1"/>
  <c r="D665" i="1" s="1"/>
  <c r="D666" i="1" s="1"/>
  <c r="D667" i="1" s="1"/>
  <c r="D668" i="1" s="1"/>
  <c r="D669" i="1" s="1"/>
  <c r="D670" i="1" s="1"/>
  <c r="D671" i="1" s="1"/>
  <c r="D672" i="1" s="1"/>
  <c r="D681" i="1"/>
  <c r="D682" i="1" s="1"/>
  <c r="D683" i="1" s="1"/>
  <c r="D684" i="1" s="1"/>
  <c r="D689" i="1"/>
  <c r="D694" i="1"/>
  <c r="D702" i="1"/>
  <c r="D706" i="1"/>
  <c r="D708" i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6" i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2" i="1"/>
  <c r="D746" i="1"/>
  <c r="D748" i="1"/>
  <c r="D751" i="1"/>
  <c r="D752" i="1" s="1"/>
  <c r="C6" i="1"/>
  <c r="C7" i="1" s="1"/>
  <c r="C8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2" i="1"/>
  <c r="C33" i="1" s="1"/>
  <c r="C34" i="1" s="1"/>
  <c r="C35" i="1" s="1"/>
  <c r="C36" i="1" s="1"/>
  <c r="C37" i="1" s="1"/>
  <c r="C38" i="1" s="1"/>
  <c r="C39" i="1" s="1"/>
  <c r="C41" i="1"/>
  <c r="C43" i="1"/>
  <c r="C45" i="1"/>
  <c r="C46" i="1" s="1"/>
  <c r="C47" i="1" s="1"/>
  <c r="C48" i="1" s="1"/>
  <c r="C54" i="1"/>
  <c r="C55" i="1" s="1"/>
  <c r="C56" i="1" s="1"/>
  <c r="C57" i="1" s="1"/>
  <c r="C58" i="1" s="1"/>
  <c r="C59" i="1" s="1"/>
  <c r="C60" i="1" s="1"/>
  <c r="C62" i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81" i="1"/>
  <c r="C82" i="1" s="1"/>
  <c r="C83" i="1" s="1"/>
  <c r="C84" i="1" s="1"/>
  <c r="C85" i="1" s="1"/>
  <c r="C86" i="1" s="1"/>
  <c r="C87" i="1" s="1"/>
  <c r="C89" i="1"/>
  <c r="C90" i="1" s="1"/>
  <c r="C91" i="1" s="1"/>
  <c r="C92" i="1" s="1"/>
  <c r="C93" i="1" s="1"/>
  <c r="C94" i="1" s="1"/>
  <c r="C95" i="1" s="1"/>
  <c r="C97" i="1"/>
  <c r="C98" i="1" s="1"/>
  <c r="C99" i="1" s="1"/>
  <c r="C100" i="1" s="1"/>
  <c r="C102" i="1"/>
  <c r="C104" i="1"/>
  <c r="C105" i="1" s="1"/>
  <c r="C106" i="1" s="1"/>
  <c r="C107" i="1" s="1"/>
  <c r="C108" i="1" s="1"/>
  <c r="C109" i="1" s="1"/>
  <c r="C110" i="1" s="1"/>
  <c r="C111" i="1" s="1"/>
  <c r="C113" i="1"/>
  <c r="C115" i="1"/>
  <c r="C116" i="1" s="1"/>
  <c r="C117" i="1" s="1"/>
  <c r="C118" i="1" s="1"/>
  <c r="C119" i="1" s="1"/>
  <c r="C120" i="1" s="1"/>
  <c r="C121" i="1" s="1"/>
  <c r="C122" i="1" s="1"/>
  <c r="C124" i="1"/>
  <c r="C125" i="1" s="1"/>
  <c r="C126" i="1" s="1"/>
  <c r="C127" i="1" s="1"/>
  <c r="C128" i="1" s="1"/>
  <c r="C130" i="1"/>
  <c r="C133" i="1"/>
  <c r="C134" i="1" s="1"/>
  <c r="C135" i="1" s="1"/>
  <c r="C136" i="1" s="1"/>
  <c r="C137" i="1" s="1"/>
  <c r="C138" i="1" s="1"/>
  <c r="C139" i="1" s="1"/>
  <c r="C140" i="1" s="1"/>
  <c r="C142" i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6" i="1"/>
  <c r="C167" i="1" s="1"/>
  <c r="C168" i="1" s="1"/>
  <c r="C169" i="1" s="1"/>
  <c r="C172" i="1"/>
  <c r="C173" i="1" s="1"/>
  <c r="C174" i="1" s="1"/>
  <c r="C175" i="1" s="1"/>
  <c r="C176" i="1" s="1"/>
  <c r="C177" i="1" s="1"/>
  <c r="C178" i="1" s="1"/>
  <c r="C179" i="1" s="1"/>
  <c r="C180" i="1" s="1"/>
  <c r="C182" i="1"/>
  <c r="C184" i="1"/>
  <c r="C185" i="1" s="1"/>
  <c r="C187" i="1"/>
  <c r="C190" i="1"/>
  <c r="C191" i="1" s="1"/>
  <c r="C193" i="1"/>
  <c r="C194" i="1" s="1"/>
  <c r="C195" i="1" s="1"/>
  <c r="C197" i="1"/>
  <c r="C199" i="1"/>
  <c r="C200" i="1" s="1"/>
  <c r="C201" i="1" s="1"/>
  <c r="C202" i="1" s="1"/>
  <c r="C206" i="1"/>
  <c r="C207" i="1" s="1"/>
  <c r="C209" i="1"/>
  <c r="C210" i="1" s="1"/>
  <c r="C211" i="1" s="1"/>
  <c r="C212" i="1" s="1"/>
  <c r="C214" i="1"/>
  <c r="C215" i="1" s="1"/>
  <c r="C216" i="1" s="1"/>
  <c r="C217" i="1" s="1"/>
  <c r="C219" i="1"/>
  <c r="C221" i="1"/>
  <c r="C223" i="1"/>
  <c r="C224" i="1" s="1"/>
  <c r="C225" i="1" s="1"/>
  <c r="C230" i="1"/>
  <c r="C232" i="1"/>
  <c r="C235" i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9" i="1"/>
  <c r="C257" i="1"/>
  <c r="C260" i="1"/>
  <c r="C261" i="1" s="1"/>
  <c r="C264" i="1"/>
  <c r="C265" i="1" s="1"/>
  <c r="C266" i="1" s="1"/>
  <c r="C267" i="1" s="1"/>
  <c r="C271" i="1"/>
  <c r="C272" i="1" s="1"/>
  <c r="C273" i="1" s="1"/>
  <c r="C276" i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9" i="1"/>
  <c r="C291" i="1"/>
  <c r="C292" i="1" s="1"/>
  <c r="C293" i="1" s="1"/>
  <c r="C294" i="1" s="1"/>
  <c r="C295" i="1" s="1"/>
  <c r="C296" i="1" s="1"/>
  <c r="C298" i="1"/>
  <c r="C299" i="1" s="1"/>
  <c r="C302" i="1"/>
  <c r="C303" i="1" s="1"/>
  <c r="C304" i="1" s="1"/>
  <c r="C305" i="1" s="1"/>
  <c r="C306" i="1" s="1"/>
  <c r="C307" i="1" s="1"/>
  <c r="C309" i="1"/>
  <c r="C310" i="1" s="1"/>
  <c r="C311" i="1" s="1"/>
  <c r="C312" i="1" s="1"/>
  <c r="C314" i="1"/>
  <c r="C315" i="1" s="1"/>
  <c r="C316" i="1" s="1"/>
  <c r="C317" i="1" s="1"/>
  <c r="C318" i="1" s="1"/>
  <c r="C322" i="1"/>
  <c r="C323" i="1" s="1"/>
  <c r="C325" i="1"/>
  <c r="C326" i="1" s="1"/>
  <c r="C327" i="1" s="1"/>
  <c r="C329" i="1"/>
  <c r="C330" i="1" s="1"/>
  <c r="C331" i="1" s="1"/>
  <c r="C332" i="1" s="1"/>
  <c r="C333" i="1" s="1"/>
  <c r="C337" i="1"/>
  <c r="C338" i="1" s="1"/>
  <c r="C339" i="1" s="1"/>
  <c r="C341" i="1"/>
  <c r="C342" i="1" s="1"/>
  <c r="C343" i="1" s="1"/>
  <c r="C344" i="1" s="1"/>
  <c r="C345" i="1" s="1"/>
  <c r="C346" i="1" s="1"/>
  <c r="C347" i="1" s="1"/>
  <c r="C349" i="1"/>
  <c r="C350" i="1" s="1"/>
  <c r="C351" i="1" s="1"/>
  <c r="C352" i="1" s="1"/>
  <c r="C354" i="1"/>
  <c r="C355" i="1" s="1"/>
  <c r="C356" i="1" s="1"/>
  <c r="C358" i="1"/>
  <c r="C359" i="1" s="1"/>
  <c r="C361" i="1"/>
  <c r="C366" i="1"/>
  <c r="C367" i="1" s="1"/>
  <c r="C370" i="1"/>
  <c r="C373" i="1"/>
  <c r="C374" i="1" s="1"/>
  <c r="C378" i="1"/>
  <c r="C382" i="1"/>
  <c r="C383" i="1" s="1"/>
  <c r="C387" i="1"/>
  <c r="C388" i="1" s="1"/>
  <c r="C389" i="1" s="1"/>
  <c r="C390" i="1" s="1"/>
  <c r="C392" i="1"/>
  <c r="C393" i="1" s="1"/>
  <c r="C394" i="1" s="1"/>
  <c r="C395" i="1" s="1"/>
  <c r="C396" i="1" s="1"/>
  <c r="C398" i="1"/>
  <c r="C400" i="1"/>
  <c r="C401" i="1" s="1"/>
  <c r="C402" i="1" s="1"/>
  <c r="C405" i="1"/>
  <c r="C406" i="1" s="1"/>
  <c r="C407" i="1" s="1"/>
  <c r="C408" i="1" s="1"/>
  <c r="C411" i="1"/>
  <c r="C412" i="1" s="1"/>
  <c r="C413" i="1" s="1"/>
  <c r="C414" i="1" s="1"/>
  <c r="C415" i="1" s="1"/>
  <c r="C416" i="1" s="1"/>
  <c r="C417" i="1" s="1"/>
  <c r="C418" i="1" s="1"/>
  <c r="C420" i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3" i="1"/>
  <c r="C435" i="1"/>
  <c r="C439" i="1"/>
  <c r="C445" i="1"/>
  <c r="C447" i="1"/>
  <c r="C449" i="1"/>
  <c r="C451" i="1"/>
  <c r="C453" i="1"/>
  <c r="C454" i="1" s="1"/>
  <c r="C458" i="1"/>
  <c r="C460" i="1"/>
  <c r="C465" i="1"/>
  <c r="C467" i="1"/>
  <c r="C468" i="1" s="1"/>
  <c r="C469" i="1" s="1"/>
  <c r="C471" i="1"/>
  <c r="C472" i="1" s="1"/>
  <c r="C473" i="1" s="1"/>
  <c r="C474" i="1" s="1"/>
  <c r="C475" i="1" s="1"/>
  <c r="C476" i="1" s="1"/>
  <c r="C478" i="1"/>
  <c r="C479" i="1" s="1"/>
  <c r="C480" i="1" s="1"/>
  <c r="C481" i="1" s="1"/>
  <c r="C483" i="1"/>
  <c r="C494" i="1"/>
  <c r="C495" i="1" s="1"/>
  <c r="C496" i="1" s="1"/>
  <c r="C499" i="1"/>
  <c r="C501" i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8" i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4" i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8" i="1"/>
  <c r="C559" i="1" s="1"/>
  <c r="C560" i="1" s="1"/>
  <c r="C561" i="1" s="1"/>
  <c r="C562" i="1" s="1"/>
  <c r="C575" i="1"/>
  <c r="C576" i="1" s="1"/>
  <c r="C578" i="1"/>
  <c r="C579" i="1" s="1"/>
  <c r="C580" i="1" s="1"/>
  <c r="C581" i="1" s="1"/>
  <c r="C582" i="1" s="1"/>
  <c r="C583" i="1" s="1"/>
  <c r="C584" i="1" s="1"/>
  <c r="C590" i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3" i="1"/>
  <c r="C604" i="1" s="1"/>
  <c r="C605" i="1" s="1"/>
  <c r="C606" i="1" s="1"/>
  <c r="C609" i="1"/>
  <c r="C615" i="1"/>
  <c r="C616" i="1" s="1"/>
  <c r="C618" i="1"/>
  <c r="C619" i="1" s="1"/>
  <c r="C620" i="1" s="1"/>
  <c r="C621" i="1" s="1"/>
  <c r="C625" i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1" i="1"/>
  <c r="C653" i="1"/>
  <c r="C657" i="1"/>
  <c r="C658" i="1" s="1"/>
  <c r="C663" i="1"/>
  <c r="C664" i="1" s="1"/>
  <c r="C665" i="1" s="1"/>
  <c r="C666" i="1" s="1"/>
  <c r="C667" i="1" s="1"/>
  <c r="C668" i="1" s="1"/>
  <c r="C669" i="1" s="1"/>
  <c r="C670" i="1" s="1"/>
  <c r="C671" i="1" s="1"/>
  <c r="C672" i="1" s="1"/>
  <c r="C674" i="1"/>
  <c r="C680" i="1"/>
  <c r="C681" i="1" s="1"/>
  <c r="C682" i="1" s="1"/>
  <c r="C683" i="1" s="1"/>
  <c r="C684" i="1" s="1"/>
  <c r="C689" i="1"/>
  <c r="C694" i="1"/>
  <c r="C698" i="1"/>
  <c r="C699" i="1" s="1"/>
  <c r="C702" i="1"/>
  <c r="C704" i="1"/>
  <c r="C706" i="1"/>
  <c r="C708" i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2" i="1"/>
  <c r="C744" i="1"/>
  <c r="C746" i="1"/>
  <c r="C748" i="1"/>
  <c r="C751" i="1"/>
  <c r="C752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2" i="1"/>
  <c r="B33" i="1" s="1"/>
  <c r="B34" i="1" s="1"/>
  <c r="B35" i="1" s="1"/>
  <c r="B36" i="1" s="1"/>
  <c r="B37" i="1" s="1"/>
  <c r="B38" i="1" s="1"/>
  <c r="B39" i="1" s="1"/>
  <c r="B41" i="1"/>
  <c r="B43" i="1"/>
  <c r="B45" i="1"/>
  <c r="B46" i="1" s="1"/>
  <c r="B47" i="1" s="1"/>
  <c r="B48" i="1" s="1"/>
  <c r="B52" i="1"/>
  <c r="B54" i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9" i="1"/>
  <c r="B81" i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7" i="1"/>
  <c r="B229" i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7" i="1"/>
  <c r="B259" i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2" i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7" i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9" i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8" i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94" i="1"/>
  <c r="B495" i="1" s="1"/>
  <c r="B496" i="1" s="1"/>
  <c r="B499" i="1"/>
  <c r="B501" i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8" i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74" i="1"/>
  <c r="B575" i="1" s="1"/>
  <c r="B576" i="1" s="1"/>
  <c r="B578" i="1"/>
  <c r="B579" i="1" s="1"/>
  <c r="B580" i="1" s="1"/>
  <c r="B581" i="1" s="1"/>
  <c r="B582" i="1" s="1"/>
  <c r="B583" i="1" s="1"/>
  <c r="B584" i="1" s="1"/>
  <c r="B585" i="1" s="1"/>
  <c r="B589" i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9" i="1"/>
  <c r="B653" i="1"/>
  <c r="B655" i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2" i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4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2" i="1"/>
  <c r="A33" i="1" s="1"/>
  <c r="A34" i="1" s="1"/>
  <c r="A35" i="1" s="1"/>
  <c r="A36" i="1" s="1"/>
  <c r="A37" i="1" s="1"/>
  <c r="A38" i="1" s="1"/>
  <c r="A39" i="1" s="1"/>
  <c r="A41" i="1"/>
  <c r="A43" i="1"/>
  <c r="A44" i="1" s="1"/>
  <c r="A45" i="1" s="1"/>
  <c r="A46" i="1" s="1"/>
  <c r="A47" i="1" s="1"/>
  <c r="A48" i="1" s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7" i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2" i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94" i="1"/>
  <c r="A495" i="1" s="1"/>
  <c r="A496" i="1" s="1"/>
  <c r="A498" i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74" i="1"/>
  <c r="A575" i="1" s="1"/>
  <c r="A576" i="1" s="1"/>
  <c r="A578" i="1"/>
  <c r="A579" i="1" s="1"/>
  <c r="A580" i="1" s="1"/>
  <c r="A581" i="1" s="1"/>
  <c r="A582" i="1" s="1"/>
  <c r="A583" i="1" s="1"/>
  <c r="A584" i="1" s="1"/>
  <c r="A585" i="1" s="1"/>
  <c r="A588" i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8" i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3" i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1" i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</calcChain>
</file>

<file path=xl/sharedStrings.xml><?xml version="1.0" encoding="utf-8"?>
<sst xmlns="http://schemas.openxmlformats.org/spreadsheetml/2006/main" count="1559" uniqueCount="359">
  <si>
    <t>GELEN ARAC</t>
  </si>
  <si>
    <t>GİDEN ARAC</t>
  </si>
  <si>
    <t>TOPLAM ARAC</t>
  </si>
  <si>
    <t>AMBARLI</t>
  </si>
  <si>
    <t>AMBARLI AKÇANSA LİMANI</t>
  </si>
  <si>
    <t>İTALYA</t>
  </si>
  <si>
    <t>TRIESTE</t>
  </si>
  <si>
    <t>TIR - TAŞIMA AMAÇLI (DOLU)</t>
  </si>
  <si>
    <t>BARTIN</t>
  </si>
  <si>
    <t>BARTIN LİMANI</t>
  </si>
  <si>
    <t>RUSYA FED.</t>
  </si>
  <si>
    <t>SOCHİ</t>
  </si>
  <si>
    <t>OTOMOBİL - TAŞIMA AMAÇLI</t>
  </si>
  <si>
    <t>HOPA</t>
  </si>
  <si>
    <t>HOPA LİMANI</t>
  </si>
  <si>
    <t/>
  </si>
  <si>
    <t>ZONGULDAK</t>
  </si>
  <si>
    <t>ZONGULDAK TTK LİMANI</t>
  </si>
  <si>
    <t>ANAPA</t>
  </si>
  <si>
    <t>TIR - TAŞIMA AMAÇLI (BOŞ)</t>
  </si>
  <si>
    <t>KAVKAZ</t>
  </si>
  <si>
    <t>KAMYON  - TAŞIMA AMAÇLI (BOŞ)</t>
  </si>
  <si>
    <t>UKRAYNA</t>
  </si>
  <si>
    <t>CHORNOMORSK</t>
  </si>
  <si>
    <t>ÇEKİCİ - TAŞIMA AMAÇLI</t>
  </si>
  <si>
    <t>KAMYON  - TAŞIMA AMAÇLI (DOLU)</t>
  </si>
  <si>
    <t>KAMYON  - SATIŞ AMAÇLI</t>
  </si>
  <si>
    <t>KAMYON TANKERİ - SATIŞ AMAÇLI</t>
  </si>
  <si>
    <t>KAMYONET - TAŞIMA AMAÇLI (DOLU)</t>
  </si>
  <si>
    <t>KAMYONET - TAŞIMA AMAÇLI (BOŞ)</t>
  </si>
  <si>
    <t>KAMYONET - SATIŞ AMAÇLI</t>
  </si>
  <si>
    <t>MİNİBÜS - TAŞIMA AMAÇLI (DOLU)</t>
  </si>
  <si>
    <t>MİNİBÜS - TAŞIMA AMAÇLI (BOŞ)</t>
  </si>
  <si>
    <t>MİNİBÜS - SATIŞ AMAÇLI</t>
  </si>
  <si>
    <t>OTOMOBİL - SATIŞ AMAÇLI</t>
  </si>
  <si>
    <t>SKODOVSK</t>
  </si>
  <si>
    <t>ALİAĞA</t>
  </si>
  <si>
    <t>ALİAĞA AKDENİZ KİMYA NEMPORT LİMANI</t>
  </si>
  <si>
    <t>LİBYA</t>
  </si>
  <si>
    <t>MISURATA</t>
  </si>
  <si>
    <t>AYVALIK</t>
  </si>
  <si>
    <t>AYVALIK VAPUR İSKELESİ</t>
  </si>
  <si>
    <t>YUNANİSTAN</t>
  </si>
  <si>
    <t>ACHLADI</t>
  </si>
  <si>
    <t>METHANA</t>
  </si>
  <si>
    <t>MİDİLLİ</t>
  </si>
  <si>
    <t>OTOBÜS - TAŞIMA AMAÇLI (DOLU)</t>
  </si>
  <si>
    <t>OTOBÜS - TAŞIMA AMAÇLI (BOŞ)</t>
  </si>
  <si>
    <t>JEEP - TAŞIMA AMAÇLI</t>
  </si>
  <si>
    <t>KARAVAN - TAŞIMA AMAÇLI</t>
  </si>
  <si>
    <t>BANDIRMA</t>
  </si>
  <si>
    <t>BANDIRMA ÇELEBİ LİMANI</t>
  </si>
  <si>
    <t>BODRUM</t>
  </si>
  <si>
    <t>BODRUM BELEDİYE RIHTIMI</t>
  </si>
  <si>
    <t>KOS</t>
  </si>
  <si>
    <t>BODRUM YOLCU İSKELESİ</t>
  </si>
  <si>
    <t>TREYLER - TAŞIMA AMAÇLI</t>
  </si>
  <si>
    <t>BOTAŞ</t>
  </si>
  <si>
    <t>SANKO PERTOKİMYA AŞ.</t>
  </si>
  <si>
    <t>YEMEN</t>
  </si>
  <si>
    <t>SALEEF PORT</t>
  </si>
  <si>
    <t>TIR TANKERİ - SATIŞ AMAÇLI</t>
  </si>
  <si>
    <t>ÇEŞME</t>
  </si>
  <si>
    <t>ÇEŞME YAT LİMANI</t>
  </si>
  <si>
    <t>CHIOS</t>
  </si>
  <si>
    <t>SIĞACIK YAT LİMANI</t>
  </si>
  <si>
    <t>ULUSOY  LİMANI</t>
  </si>
  <si>
    <t>CHALKIS</t>
  </si>
  <si>
    <t>ERDEK</t>
  </si>
  <si>
    <t>ERDEK FERİ İSKELESİ</t>
  </si>
  <si>
    <t>GEMLİK</t>
  </si>
  <si>
    <t>FISTIKLI BALIKÇI B.YANAŞMAYERİ</t>
  </si>
  <si>
    <t>GEMLİK BELEDİYE İSKELESİ</t>
  </si>
  <si>
    <t>FAS</t>
  </si>
  <si>
    <t>TANGIER</t>
  </si>
  <si>
    <t>İSRAİL</t>
  </si>
  <si>
    <t>ASHDOD</t>
  </si>
  <si>
    <t>GEMLİK BORUSAN LİMANI</t>
  </si>
  <si>
    <t>A.B.D.</t>
  </si>
  <si>
    <t>BALTIMORE</t>
  </si>
  <si>
    <t>TREYLER - SATIŞ AMAÇLI</t>
  </si>
  <si>
    <t>FREEPORT</t>
  </si>
  <si>
    <t>JACKSONVILLE</t>
  </si>
  <si>
    <t>NEW YORK</t>
  </si>
  <si>
    <t>WILMINGTON</t>
  </si>
  <si>
    <t>ALMANYA</t>
  </si>
  <si>
    <t>BREMERHAVEN</t>
  </si>
  <si>
    <t>OTOBÜS - SATIŞ AMAÇLI</t>
  </si>
  <si>
    <t>B.ARAP EMRLİKL.</t>
  </si>
  <si>
    <t>ABU DHABI</t>
  </si>
  <si>
    <t>JEBEL ALI</t>
  </si>
  <si>
    <t>BAHREYN</t>
  </si>
  <si>
    <t>DİĞER</t>
  </si>
  <si>
    <t>GENERAL</t>
  </si>
  <si>
    <t>BELÇİKA</t>
  </si>
  <si>
    <t>ANTWERPEN</t>
  </si>
  <si>
    <t>ZEEBRUGGE</t>
  </si>
  <si>
    <t>CEZAYİR</t>
  </si>
  <si>
    <t>DJEN-DJEN</t>
  </si>
  <si>
    <t>CASABLANCA</t>
  </si>
  <si>
    <t>FRANSA</t>
  </si>
  <si>
    <t>FOS-SUR.MER</t>
  </si>
  <si>
    <t>LE HAVRE</t>
  </si>
  <si>
    <t>MARSEILLE</t>
  </si>
  <si>
    <t>SETE</t>
  </si>
  <si>
    <t>GÜNEY KORE</t>
  </si>
  <si>
    <t>BUSAN</t>
  </si>
  <si>
    <t>PUSAN</t>
  </si>
  <si>
    <t>HİNDİSTAN</t>
  </si>
  <si>
    <t>MUMBAI PORT (EX BO</t>
  </si>
  <si>
    <t>İNGİLTERE</t>
  </si>
  <si>
    <t>PORTBURY</t>
  </si>
  <si>
    <t>SOUTHAMPTON</t>
  </si>
  <si>
    <t>TYNE</t>
  </si>
  <si>
    <t>İSPANYA</t>
  </si>
  <si>
    <t>BARCELONA</t>
  </si>
  <si>
    <t>MALAGA</t>
  </si>
  <si>
    <t>SAGUNTO</t>
  </si>
  <si>
    <t>TARRAGONA</t>
  </si>
  <si>
    <t>VALENCIA</t>
  </si>
  <si>
    <t>VIGO</t>
  </si>
  <si>
    <t>ÇEKİCİ - SATIŞ AMAÇLI</t>
  </si>
  <si>
    <t>VİGO</t>
  </si>
  <si>
    <t>İSVEÇ</t>
  </si>
  <si>
    <t>GOTHEBORG</t>
  </si>
  <si>
    <t>CHIOGGIA</t>
  </si>
  <si>
    <t>CIVITAVECCHIA</t>
  </si>
  <si>
    <t>LIVORNO</t>
  </si>
  <si>
    <t>VASTO</t>
  </si>
  <si>
    <t>VENEZİA</t>
  </si>
  <si>
    <t>VENICE</t>
  </si>
  <si>
    <t>JAPONYA</t>
  </si>
  <si>
    <t>YOKOSUKA (NAGAURA).</t>
  </si>
  <si>
    <t>KATAR</t>
  </si>
  <si>
    <t>DOHA</t>
  </si>
  <si>
    <t>KUVEYT</t>
  </si>
  <si>
    <t>KUWAIT CITY</t>
  </si>
  <si>
    <t>LÜBNAN</t>
  </si>
  <si>
    <t>BEIRUT</t>
  </si>
  <si>
    <t>MALTA</t>
  </si>
  <si>
    <t>MALTA(VALETTA)</t>
  </si>
  <si>
    <t>VALETTA(MALTA)</t>
  </si>
  <si>
    <t>MISIR</t>
  </si>
  <si>
    <t>ALEXANDRIA</t>
  </si>
  <si>
    <t>PORTEKİZ</t>
  </si>
  <si>
    <t>SETUBAL</t>
  </si>
  <si>
    <t>ROMANYA</t>
  </si>
  <si>
    <t>CONSTANTA</t>
  </si>
  <si>
    <t>NOVOROSSIYSK</t>
  </si>
  <si>
    <t>SİNGAPUR</t>
  </si>
  <si>
    <t>SINGAPORE</t>
  </si>
  <si>
    <t>SLOVENYA</t>
  </si>
  <si>
    <t>KOPER</t>
  </si>
  <si>
    <t>SUUDİ ARABİSTAN</t>
  </si>
  <si>
    <t>DAMMAN</t>
  </si>
  <si>
    <t>JEDDAH</t>
  </si>
  <si>
    <t>TUNUS</t>
  </si>
  <si>
    <t>LA GOULETTE NORD (HALQ</t>
  </si>
  <si>
    <t>TUNIS</t>
  </si>
  <si>
    <t>UMMAN</t>
  </si>
  <si>
    <t>SOHAR</t>
  </si>
  <si>
    <t>ÜRDÜN</t>
  </si>
  <si>
    <t>AQABA (EL AKABA)</t>
  </si>
  <si>
    <t>NEA  KARVALİ</t>
  </si>
  <si>
    <t>PIRAEUS</t>
  </si>
  <si>
    <t>GEMLİK BP TERMİNALİ</t>
  </si>
  <si>
    <t>GEMLİK GEMPORT LİMANI</t>
  </si>
  <si>
    <t>LIVERPOOL</t>
  </si>
  <si>
    <t>CAGLIARI</t>
  </si>
  <si>
    <t>GIOIA TAURO</t>
  </si>
  <si>
    <t>MONFALCONE</t>
  </si>
  <si>
    <t>ORTONA</t>
  </si>
  <si>
    <t>RAVENNA</t>
  </si>
  <si>
    <t>SALERNO</t>
  </si>
  <si>
    <t>KARADAĞ</t>
  </si>
  <si>
    <t>BAR</t>
  </si>
  <si>
    <t>SURİYE</t>
  </si>
  <si>
    <t>LATAKIA</t>
  </si>
  <si>
    <t>İSKENDERUN</t>
  </si>
  <si>
    <t>İSKENDERUN ASSANPORT İSKELESİ</t>
  </si>
  <si>
    <t>ORAN</t>
  </si>
  <si>
    <t>LİMAK PORT İSKENDERUN</t>
  </si>
  <si>
    <t>MOKPO</t>
  </si>
  <si>
    <t>PYEONG TAEK</t>
  </si>
  <si>
    <t>TOBRUK</t>
  </si>
  <si>
    <t>TRIPOLI</t>
  </si>
  <si>
    <t>PAKİSTAN</t>
  </si>
  <si>
    <t>KARACHI</t>
  </si>
  <si>
    <t>SUDAN</t>
  </si>
  <si>
    <t>PORT SUDAN</t>
  </si>
  <si>
    <t>TIR - SATIŞ AMAÇLI</t>
  </si>
  <si>
    <t>TARTOUS</t>
  </si>
  <si>
    <t>DHUBA</t>
  </si>
  <si>
    <t>SALALAH</t>
  </si>
  <si>
    <t>BAŞKA YERDE SINIFLANDIRILMAMIŞ DİĞER ULAŞIM ARAÇLARI</t>
  </si>
  <si>
    <t>ADEN</t>
  </si>
  <si>
    <t>HODEIDAH</t>
  </si>
  <si>
    <t>TIR TANKERİ - TAŞIMA AMAÇLI (BOŞ)</t>
  </si>
  <si>
    <t>İZMİT</t>
  </si>
  <si>
    <t>DERİNCE SAFİ LİMAN TERMİNALİ</t>
  </si>
  <si>
    <t>NEW JERSEY</t>
  </si>
  <si>
    <t>NEWPORT NEWS NORFOLK</t>
  </si>
  <si>
    <t>BOLİVYA</t>
  </si>
  <si>
    <t>ÇİN</t>
  </si>
  <si>
    <t>NANJING</t>
  </si>
  <si>
    <t>YÜK VAGONLARI - TAŞIMA AMAÇLI (BOŞ)</t>
  </si>
  <si>
    <t>SHANGHAI</t>
  </si>
  <si>
    <t>YOLCU VAGONLARI - SATIŞ AMAÇLI</t>
  </si>
  <si>
    <t>ULSAN</t>
  </si>
  <si>
    <t>HOLLANDA</t>
  </si>
  <si>
    <t>ROTTERDAM</t>
  </si>
  <si>
    <t>TILBURY</t>
  </si>
  <si>
    <t>HIGASHIHARIMA, HYOGO</t>
  </si>
  <si>
    <t>KANDA, FUKUOKA</t>
  </si>
  <si>
    <t>KOBE, HYOGO</t>
  </si>
  <si>
    <t>KANADA</t>
  </si>
  <si>
    <t>HALIFAX</t>
  </si>
  <si>
    <t>MEKSİKA</t>
  </si>
  <si>
    <t>VERA CRUZ</t>
  </si>
  <si>
    <t>NİJERYA</t>
  </si>
  <si>
    <t>TAYLAND</t>
  </si>
  <si>
    <t>LAEM CHABANG</t>
  </si>
  <si>
    <t>YENİ ZELANDA</t>
  </si>
  <si>
    <t>AUCKLAND</t>
  </si>
  <si>
    <t>ESKİHİSAR FERİBOT İSKELESİ</t>
  </si>
  <si>
    <t>İDO ESKİHİSAR ARABALI VAPUR İS</t>
  </si>
  <si>
    <t>KOCAELİ AUTOPORT LİMANI</t>
  </si>
  <si>
    <t>EMDEN</t>
  </si>
  <si>
    <t>GÜRCİSTAN</t>
  </si>
  <si>
    <t>POTI</t>
  </si>
  <si>
    <t>İRLANDA</t>
  </si>
  <si>
    <t>CORK</t>
  </si>
  <si>
    <t>KOCAELİ EFESANPORT LİMANI</t>
  </si>
  <si>
    <t>TIR TANKERİ - TAŞIMA AMAÇLI (DOLU)</t>
  </si>
  <si>
    <t>KOCAELİ EVYAP LİMANI</t>
  </si>
  <si>
    <t>KOCAELİ FORD OTOSAN LİMANI</t>
  </si>
  <si>
    <t>FLUSHING</t>
  </si>
  <si>
    <t>VLISSINGGEN</t>
  </si>
  <si>
    <t>KOCAELİ YILPORT TERMİNALİ</t>
  </si>
  <si>
    <t>KARABİGA</t>
  </si>
  <si>
    <t>İÇDAŞ İSKELESİ</t>
  </si>
  <si>
    <t>KARABİGA BELEDİYE LİMANI</t>
  </si>
  <si>
    <t>MARMARİS</t>
  </si>
  <si>
    <t>MARMARİS LİMANI</t>
  </si>
  <si>
    <t>RHODES</t>
  </si>
  <si>
    <t>TAŞUCU</t>
  </si>
  <si>
    <t>MEDCEM PORT</t>
  </si>
  <si>
    <t>KAMERUN</t>
  </si>
  <si>
    <t>DOUALA</t>
  </si>
  <si>
    <t>TAŞUCU BALIKÇI BARINAĞI</t>
  </si>
  <si>
    <t>KUZEY KIBRIS TÜRK CUM. (KKTC)</t>
  </si>
  <si>
    <t>KYRENIA</t>
  </si>
  <si>
    <t>TAŞUCU BELEDİYE LİMANI</t>
  </si>
  <si>
    <t>KELECIK</t>
  </si>
  <si>
    <t>TAŞUCU SEKA LİMANI</t>
  </si>
  <si>
    <t>FAMAGUSTA</t>
  </si>
  <si>
    <t>JEEP - SATIŞ AMAÇLI</t>
  </si>
  <si>
    <t>TEKİRDAĞ</t>
  </si>
  <si>
    <t>TEKİRDAĞ MARTAŞ İSKELESİ</t>
  </si>
  <si>
    <t>TEKİRDAĞ TDİ LİMANI</t>
  </si>
  <si>
    <t>TUZLA</t>
  </si>
  <si>
    <t>PENDİK UN RO-RO TERMİNALİ</t>
  </si>
  <si>
    <t>TOULEN</t>
  </si>
  <si>
    <t>ANCONA</t>
  </si>
  <si>
    <t>BARI</t>
  </si>
  <si>
    <t>YALOVA</t>
  </si>
  <si>
    <t>YALOVA RO RO TERMİNALİ</t>
  </si>
  <si>
    <t>LAVRİO</t>
  </si>
  <si>
    <t>TRABZON</t>
  </si>
  <si>
    <t>TRABZON LİMANI</t>
  </si>
  <si>
    <t>SAMSUN</t>
  </si>
  <si>
    <t>SAMSUN YILDIZ ENTEGRE TERMİNALİ</t>
  </si>
  <si>
    <t>TUAPSE</t>
  </si>
  <si>
    <t>SAMSUNPORT</t>
  </si>
  <si>
    <t>GELİNCİK</t>
  </si>
  <si>
    <t>LOKOMOTİF - TAŞIMA AMAÇLI</t>
  </si>
  <si>
    <t>YÜK VAGONLARI - TAŞIMA AMAÇLI (DOLU)</t>
  </si>
  <si>
    <t>NEVELSK</t>
  </si>
  <si>
    <t>İSTANBUL</t>
  </si>
  <si>
    <t>İSTANBUL MOBİL OIL SERVİBURNU TERMİNALİ</t>
  </si>
  <si>
    <t>ŞEHİRHATLARI YENİKÖY İSKELESİ</t>
  </si>
  <si>
    <t>TCDD HAYDARPAŞA  LİMANI</t>
  </si>
  <si>
    <t>YOLCU VAGONLARI - TAŞIMA AMAÇLI (BOŞ)</t>
  </si>
  <si>
    <t>LAGOS</t>
  </si>
  <si>
    <t>SENEGAL</t>
  </si>
  <si>
    <t>DAKAR</t>
  </si>
  <si>
    <t>BERDYANSK</t>
  </si>
  <si>
    <t>İZMİR</t>
  </si>
  <si>
    <t>ALSANCAK İSKELESİ</t>
  </si>
  <si>
    <t>İZMİR TCDD ALSANCAK LİMANI</t>
  </si>
  <si>
    <t>TIANJIN</t>
  </si>
  <si>
    <t>DANİMARKA</t>
  </si>
  <si>
    <t>ESBJERG</t>
  </si>
  <si>
    <t>ROYAN</t>
  </si>
  <si>
    <t>WALLHAMN</t>
  </si>
  <si>
    <t>NAMİBYA</t>
  </si>
  <si>
    <t>WALVIS BAY</t>
  </si>
  <si>
    <t>MERSİN</t>
  </si>
  <si>
    <t>MERSİN TUTA TERMİNALİ</t>
  </si>
  <si>
    <t>MERSİN ULUSLARARASI LİMANI</t>
  </si>
  <si>
    <t>HAMBURG</t>
  </si>
  <si>
    <t>BULGARİSTAN</t>
  </si>
  <si>
    <t>BOURGAS</t>
  </si>
  <si>
    <t>KWANGYANG</t>
  </si>
  <si>
    <t>HAIFA</t>
  </si>
  <si>
    <t>NAGOYA, AICHI</t>
  </si>
  <si>
    <t>PORT SAID</t>
  </si>
  <si>
    <t>PETROL OFİSİ MERSİN TERMİNALİ</t>
  </si>
  <si>
    <t>LİMAN BAŞKANLIĞI</t>
  </si>
  <si>
    <t>LİMAN TESİSİ</t>
  </si>
  <si>
    <t>ÜLKE</t>
  </si>
  <si>
    <t>LİMAN</t>
  </si>
  <si>
    <t>YÜK CİNSİ</t>
  </si>
  <si>
    <t>Genel Toplam</t>
  </si>
  <si>
    <t xml:space="preserve"> TOPLAM ARAC</t>
  </si>
  <si>
    <t>Toplam GELEN ARAC</t>
  </si>
  <si>
    <t>Toplam GİDEN ARAC</t>
  </si>
  <si>
    <t xml:space="preserve"> GELEN ARAÇ</t>
  </si>
  <si>
    <t xml:space="preserve"> GİDEN ARAÇ</t>
  </si>
  <si>
    <t xml:space="preserve">  TOPLAM ARAÇ</t>
  </si>
  <si>
    <t>LİMAN BAŞKANLIKLARI/TESİSLERİ BAZINDA YURTDIŞI BAĞLANTILI OTOMOBİL/ARAÇ ELLEÇLEMESİ
(2017 YIL SONU-ADET)</t>
  </si>
  <si>
    <t>HATLAR</t>
  </si>
  <si>
    <t>TOPLAM ARAÇ</t>
  </si>
  <si>
    <t>AVRUPA</t>
  </si>
  <si>
    <t>TUZLA(PENDİK) - TRIESTE</t>
  </si>
  <si>
    <t>TUZLA(PENDİK) - BARİ</t>
  </si>
  <si>
    <t>TUZLA(PENDİK)-ANCONA</t>
  </si>
  <si>
    <t>AMBARLI-TRIESTE</t>
  </si>
  <si>
    <t>TUZLA(PENDİK)-TOULEN</t>
  </si>
  <si>
    <t>MERSİN - TRIESTE</t>
  </si>
  <si>
    <t>ÇEŞME - TRIESTE</t>
  </si>
  <si>
    <t>İSTANBUL(HAYDARPAŞA)-TRIESTE</t>
  </si>
  <si>
    <t>İSTANBUL(HAYDARPAŞA)-SETE</t>
  </si>
  <si>
    <t>YALOVA-LAVRIO-TRIESTE</t>
  </si>
  <si>
    <t>İZMİR(ALSANCAK)-TRIESTE</t>
  </si>
  <si>
    <t>İZMİR(ALSANCAK)-SETE</t>
  </si>
  <si>
    <t>GEMLİK(BORUSAN)- ZEEBRUGGE</t>
  </si>
  <si>
    <t>İZMİT-ZEEBRUGGE</t>
  </si>
  <si>
    <t>TOPLAM</t>
  </si>
  <si>
    <t>KARADENİZ</t>
  </si>
  <si>
    <t>SAMSUN - NOVOROSSİYSK</t>
  </si>
  <si>
    <t>SAMSUN-GELİNCİK</t>
  </si>
  <si>
    <t>SAMSUN TUAPSE</t>
  </si>
  <si>
    <t>ZONGULDAK-CHORNOMORSK (ILYICHEVSKY)</t>
  </si>
  <si>
    <t>İSTANBUL(HAYDARPAŞA)-CHORNOMORSK (ILYICHEVSKY)</t>
  </si>
  <si>
    <t>SAMSUN - KAVKAZ TREN FERİ HATTI</t>
  </si>
  <si>
    <t>AKDENİZ</t>
  </si>
  <si>
    <t>TAŞUCU-TRİPOLİ</t>
  </si>
  <si>
    <t>TAŞUCU - GİRNE</t>
  </si>
  <si>
    <t>MERSİN - HAIFA</t>
  </si>
  <si>
    <t>MERSİN - MAGUSA</t>
  </si>
  <si>
    <t>MERSİN-GİRNE</t>
  </si>
  <si>
    <t>İSKENDERUN - DHUBA</t>
  </si>
  <si>
    <t>GENEL TOPLAM</t>
  </si>
  <si>
    <t>YURTDIŞI BAĞLANTILI DÜZENLİ HATLARA UĞRAYAN RO-RO GEMİLERİYLE TAŞINAN TIR/TREYLER/VAGON İSTATİSTİKLERİ (2017 YIL SONU-ADET)</t>
  </si>
  <si>
    <t>Deniz Ticareti Genel Müdürlüğü-Planlama ve İstatistik Dairesi Başkanlığı
03.01.2018 - 09:51:03</t>
  </si>
  <si>
    <t>Deniz Ticareti Genel Müdürlüğü-Planlama ve İstatistik Dairesi Başkanlığı 
03.01.2018 - 09:51:03</t>
  </si>
  <si>
    <t>* 2017 Yılında 1.896.250 "Satış Amaçlı" ve 62.859 "Taşıma Amaçlı" olmak üzere 1.959.109 Araç denizyolu ile taşınmıştır.</t>
  </si>
  <si>
    <t>Not: 500 ve üzeri Araç taşıyan hatlar baz alınmıştır.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</si>
</sst>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2"/>
      <color theme="0"/>
      <name val="Arial"/>
      <family val="2"/>
      <charset val="162"/>
    </font>
    <font>
      <b/>
      <sz val="11"/>
      <color theme="0"/>
      <name val="Calibri"/>
      <family val="2"/>
      <scheme val="minor"/>
    </font>
    <font>
      <sz val="10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name val="Arial"/>
      <family val="2"/>
      <charset val="162"/>
    </font>
    <font>
      <b/>
      <sz val="14"/>
      <color theme="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4"/>
      <color rgb="FFFF0000"/>
      <name val="Arial"/>
      <family val="2"/>
      <charset val="162"/>
    </font>
    <font>
      <b/>
      <sz val="14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rgb="FF0070C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" borderId="1"/>
  </cellStyleXfs>
  <cellXfs count="90">
    <xf numFmtId="0" fontId="0" fillId="0" borderId="0" xfId="0"/>
    <xf numFmtId="0" fontId="2" fillId="0" borderId="2" xfId="1" applyFont="1" applyFill="1" applyBorder="1" applyAlignment="1">
      <alignment horizontal="left" wrapText="1"/>
    </xf>
    <xf numFmtId="0" fontId="2" fillId="0" borderId="2" xfId="7" applyFont="1" applyFill="1" applyBorder="1" applyAlignment="1">
      <alignment horizontal="center" wrapText="1"/>
    </xf>
    <xf numFmtId="0" fontId="2" fillId="0" borderId="2" xfId="8" applyFont="1" applyFill="1" applyBorder="1" applyAlignment="1">
      <alignment horizontal="center" wrapText="1"/>
    </xf>
    <xf numFmtId="0" fontId="2" fillId="0" borderId="2" xfId="9" applyFont="1" applyFill="1" applyBorder="1" applyAlignment="1">
      <alignment horizontal="center" wrapText="1"/>
    </xf>
    <xf numFmtId="0" fontId="2" fillId="0" borderId="2" xfId="13" applyFont="1" applyFill="1" applyBorder="1" applyAlignment="1">
      <alignment horizontal="left" vertical="top" wrapText="1"/>
    </xf>
    <xf numFmtId="0" fontId="2" fillId="0" borderId="2" xfId="14" applyFont="1" applyFill="1" applyBorder="1" applyAlignment="1">
      <alignment horizontal="left" vertical="top" wrapText="1"/>
    </xf>
    <xf numFmtId="0" fontId="2" fillId="0" borderId="2" xfId="15" applyFont="1" applyFill="1" applyBorder="1" applyAlignment="1">
      <alignment horizontal="left" vertical="top" wrapText="1"/>
    </xf>
    <xf numFmtId="3" fontId="2" fillId="0" borderId="2" xfId="22" applyNumberFormat="1" applyFont="1" applyFill="1" applyBorder="1" applyAlignment="1">
      <alignment horizontal="center" vertical="center"/>
    </xf>
    <xf numFmtId="3" fontId="2" fillId="0" borderId="2" xfId="23" applyNumberFormat="1" applyFont="1" applyFill="1" applyBorder="1" applyAlignment="1">
      <alignment horizontal="center" vertical="center"/>
    </xf>
    <xf numFmtId="3" fontId="2" fillId="0" borderId="2" xfId="24" applyNumberFormat="1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horizontal="left" vertical="top" wrapText="1"/>
    </xf>
    <xf numFmtId="0" fontId="2" fillId="0" borderId="2" xfId="17" applyFont="1" applyFill="1" applyBorder="1" applyAlignment="1">
      <alignment horizontal="left" vertical="top" wrapText="1"/>
    </xf>
    <xf numFmtId="0" fontId="2" fillId="0" borderId="2" xfId="18" applyFont="1" applyFill="1" applyBorder="1" applyAlignment="1">
      <alignment horizontal="left" vertical="top" wrapText="1"/>
    </xf>
    <xf numFmtId="0" fontId="2" fillId="0" borderId="2" xfId="25" applyNumberFormat="1" applyFont="1" applyFill="1" applyBorder="1" applyAlignment="1">
      <alignment horizontal="center" vertical="center" wrapText="1"/>
    </xf>
    <xf numFmtId="3" fontId="2" fillId="0" borderId="2" xfId="26" applyNumberFormat="1" applyFont="1" applyFill="1" applyBorder="1" applyAlignment="1">
      <alignment horizontal="center" vertical="center"/>
    </xf>
    <xf numFmtId="3" fontId="2" fillId="0" borderId="2" xfId="27" applyNumberFormat="1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vertical="top" wrapText="1"/>
    </xf>
    <xf numFmtId="3" fontId="2" fillId="0" borderId="2" xfId="28" applyNumberFormat="1" applyFont="1" applyFill="1" applyBorder="1" applyAlignment="1">
      <alignment horizontal="center" vertical="center"/>
    </xf>
    <xf numFmtId="0" fontId="2" fillId="0" borderId="2" xfId="29" applyNumberFormat="1" applyFont="1" applyFill="1" applyBorder="1" applyAlignment="1">
      <alignment horizontal="center" vertical="center" wrapText="1"/>
    </xf>
    <xf numFmtId="0" fontId="2" fillId="0" borderId="2" xfId="19" applyFont="1" applyFill="1" applyBorder="1" applyAlignment="1">
      <alignment vertical="top" wrapText="1"/>
    </xf>
    <xf numFmtId="0" fontId="2" fillId="0" borderId="2" xfId="20" applyFont="1" applyFill="1" applyBorder="1" applyAlignment="1">
      <alignment horizontal="left" vertical="top" wrapText="1"/>
    </xf>
    <xf numFmtId="0" fontId="2" fillId="0" borderId="2" xfId="21" applyFont="1" applyFill="1" applyBorder="1" applyAlignment="1">
      <alignment horizontal="left" vertical="top" wrapText="1"/>
    </xf>
    <xf numFmtId="3" fontId="2" fillId="0" borderId="2" xfId="30" applyNumberFormat="1" applyFont="1" applyFill="1" applyBorder="1" applyAlignment="1">
      <alignment horizontal="center" vertical="center"/>
    </xf>
    <xf numFmtId="0" fontId="2" fillId="0" borderId="2" xfId="31" applyNumberFormat="1" applyFont="1" applyFill="1" applyBorder="1" applyAlignment="1">
      <alignment horizontal="center" vertical="center" wrapText="1"/>
    </xf>
    <xf numFmtId="3" fontId="2" fillId="0" borderId="2" xfId="32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6" fillId="4" borderId="3" xfId="0" applyFont="1" applyFill="1" applyBorder="1" applyAlignment="1">
      <alignment vertical="center"/>
    </xf>
    <xf numFmtId="3" fontId="3" fillId="5" borderId="3" xfId="0" applyNumberFormat="1" applyFont="1" applyFill="1" applyBorder="1"/>
    <xf numFmtId="0" fontId="8" fillId="4" borderId="3" xfId="0" applyFont="1" applyFill="1" applyBorder="1"/>
    <xf numFmtId="0" fontId="6" fillId="4" borderId="7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left"/>
    </xf>
    <xf numFmtId="3" fontId="3" fillId="5" borderId="8" xfId="0" applyNumberFormat="1" applyFont="1" applyFill="1" applyBorder="1"/>
    <xf numFmtId="0" fontId="7" fillId="4" borderId="9" xfId="0" applyFont="1" applyFill="1" applyBorder="1" applyAlignment="1">
      <alignment horizontal="centerContinuous" vertical="center"/>
    </xf>
    <xf numFmtId="0" fontId="7" fillId="4" borderId="10" xfId="0" applyFont="1" applyFill="1" applyBorder="1" applyAlignment="1">
      <alignment horizontal="centerContinuous" vertical="center"/>
    </xf>
    <xf numFmtId="3" fontId="4" fillId="5" borderId="10" xfId="0" applyNumberFormat="1" applyFont="1" applyFill="1" applyBorder="1"/>
    <xf numFmtId="3" fontId="4" fillId="5" borderId="11" xfId="0" applyNumberFormat="1" applyFont="1" applyFill="1" applyBorder="1"/>
    <xf numFmtId="0" fontId="11" fillId="2" borderId="1" xfId="33" applyFont="1"/>
    <xf numFmtId="0" fontId="13" fillId="2" borderId="16" xfId="33" applyFont="1" applyFill="1" applyBorder="1" applyAlignment="1">
      <alignment horizontal="left" vertical="center" wrapText="1"/>
    </xf>
    <xf numFmtId="3" fontId="14" fillId="2" borderId="17" xfId="33" applyNumberFormat="1" applyFont="1" applyFill="1" applyBorder="1" applyAlignment="1">
      <alignment horizontal="right" vertical="center"/>
    </xf>
    <xf numFmtId="3" fontId="14" fillId="2" borderId="18" xfId="33" applyNumberFormat="1" applyFont="1" applyFill="1" applyBorder="1" applyAlignment="1">
      <alignment horizontal="right" vertical="center"/>
    </xf>
    <xf numFmtId="0" fontId="11" fillId="2" borderId="1" xfId="33" applyFont="1" applyFill="1"/>
    <xf numFmtId="0" fontId="14" fillId="2" borderId="17" xfId="33" applyNumberFormat="1" applyFont="1" applyFill="1" applyBorder="1" applyAlignment="1">
      <alignment horizontal="right" vertical="center"/>
    </xf>
    <xf numFmtId="0" fontId="13" fillId="2" borderId="20" xfId="33" applyFont="1" applyFill="1" applyBorder="1" applyAlignment="1">
      <alignment horizontal="left" vertical="center" wrapText="1"/>
    </xf>
    <xf numFmtId="3" fontId="14" fillId="2" borderId="2" xfId="33" applyNumberFormat="1" applyFont="1" applyFill="1" applyBorder="1" applyAlignment="1">
      <alignment horizontal="right" vertical="center"/>
    </xf>
    <xf numFmtId="3" fontId="14" fillId="2" borderId="21" xfId="33" applyNumberFormat="1" applyFont="1" applyFill="1" applyBorder="1" applyAlignment="1">
      <alignment horizontal="right" vertical="center"/>
    </xf>
    <xf numFmtId="0" fontId="11" fillId="2" borderId="22" xfId="33" applyFont="1" applyFill="1" applyBorder="1"/>
    <xf numFmtId="0" fontId="15" fillId="2" borderId="1" xfId="33" applyFont="1" applyFill="1"/>
    <xf numFmtId="3" fontId="14" fillId="2" borderId="2" xfId="33" applyNumberFormat="1" applyFont="1" applyFill="1" applyBorder="1" applyAlignment="1">
      <alignment vertical="center"/>
    </xf>
    <xf numFmtId="3" fontId="14" fillId="2" borderId="21" xfId="33" applyNumberFormat="1" applyFont="1" applyFill="1" applyBorder="1" applyAlignment="1">
      <alignment vertical="center"/>
    </xf>
    <xf numFmtId="3" fontId="14" fillId="2" borderId="2" xfId="33" applyNumberFormat="1" applyFont="1" applyFill="1" applyBorder="1" applyAlignment="1">
      <alignment vertical="center" wrapText="1"/>
    </xf>
    <xf numFmtId="3" fontId="14" fillId="2" borderId="21" xfId="33" applyNumberFormat="1" applyFont="1" applyFill="1" applyBorder="1" applyAlignment="1">
      <alignment vertical="center" wrapText="1"/>
    </xf>
    <xf numFmtId="0" fontId="14" fillId="2" borderId="2" xfId="33" applyNumberFormat="1" applyFont="1" applyFill="1" applyBorder="1" applyAlignment="1">
      <alignment horizontal="right" vertical="center"/>
    </xf>
    <xf numFmtId="0" fontId="13" fillId="7" borderId="20" xfId="33" applyFont="1" applyFill="1" applyBorder="1" applyAlignment="1">
      <alignment horizontal="left" vertical="center" wrapText="1"/>
    </xf>
    <xf numFmtId="3" fontId="13" fillId="7" borderId="2" xfId="33" applyNumberFormat="1" applyFont="1" applyFill="1" applyBorder="1" applyAlignment="1">
      <alignment horizontal="right" vertical="center"/>
    </xf>
    <xf numFmtId="3" fontId="13" fillId="7" borderId="21" xfId="33" applyNumberFormat="1" applyFont="1" applyFill="1" applyBorder="1" applyAlignment="1">
      <alignment horizontal="right" vertical="center"/>
    </xf>
    <xf numFmtId="0" fontId="13" fillId="7" borderId="24" xfId="33" applyFont="1" applyFill="1" applyBorder="1" applyAlignment="1">
      <alignment horizontal="left" vertical="center" wrapText="1"/>
    </xf>
    <xf numFmtId="3" fontId="13" fillId="8" borderId="2" xfId="33" applyNumberFormat="1" applyFont="1" applyFill="1" applyBorder="1" applyAlignment="1">
      <alignment horizontal="right" vertical="center"/>
    </xf>
    <xf numFmtId="0" fontId="9" fillId="2" borderId="1" xfId="33"/>
    <xf numFmtId="0" fontId="12" fillId="4" borderId="7" xfId="33" applyFont="1" applyFill="1" applyBorder="1" applyAlignment="1">
      <alignment horizontal="center" vertical="center"/>
    </xf>
    <xf numFmtId="3" fontId="13" fillId="7" borderId="27" xfId="33" applyNumberFormat="1" applyFont="1" applyFill="1" applyBorder="1" applyAlignment="1">
      <alignment horizontal="right" vertical="center"/>
    </xf>
    <xf numFmtId="3" fontId="13" fillId="7" borderId="28" xfId="33" applyNumberFormat="1" applyFont="1" applyFill="1" applyBorder="1" applyAlignment="1">
      <alignment horizontal="right" vertical="center"/>
    </xf>
    <xf numFmtId="3" fontId="10" fillId="9" borderId="26" xfId="33" applyNumberFormat="1" applyFont="1" applyFill="1" applyBorder="1" applyAlignment="1">
      <alignment horizontal="right" vertical="center"/>
    </xf>
    <xf numFmtId="3" fontId="10" fillId="9" borderId="29" xfId="33" applyNumberFormat="1" applyFont="1" applyFill="1" applyBorder="1" applyAlignment="1">
      <alignment horizontal="right" vertical="center"/>
    </xf>
    <xf numFmtId="0" fontId="12" fillId="4" borderId="3" xfId="33" applyFont="1" applyFill="1" applyBorder="1" applyAlignment="1">
      <alignment horizontal="center" vertical="center" wrapText="1"/>
    </xf>
    <xf numFmtId="0" fontId="12" fillId="4" borderId="8" xfId="33" applyFont="1" applyFill="1" applyBorder="1" applyAlignment="1">
      <alignment horizontal="center" vertical="center" wrapText="1"/>
    </xf>
    <xf numFmtId="3" fontId="0" fillId="0" borderId="0" xfId="0" applyNumberFormat="1"/>
    <xf numFmtId="0" fontId="13" fillId="2" borderId="1" xfId="33" applyFont="1" applyAlignment="1">
      <alignment horizontal="centerContinuous" vertical="center" wrapText="1"/>
    </xf>
    <xf numFmtId="0" fontId="13" fillId="2" borderId="1" xfId="33" applyFont="1" applyAlignment="1">
      <alignment horizontal="centerContinuous" vertical="center"/>
    </xf>
    <xf numFmtId="0" fontId="16" fillId="9" borderId="25" xfId="33" applyFont="1" applyFill="1" applyBorder="1" applyAlignment="1">
      <alignment horizontal="center" vertical="center" wrapText="1"/>
    </xf>
    <xf numFmtId="0" fontId="16" fillId="9" borderId="26" xfId="33" applyFont="1" applyFill="1" applyBorder="1" applyAlignment="1">
      <alignment horizontal="center" vertical="center" wrapText="1"/>
    </xf>
    <xf numFmtId="0" fontId="10" fillId="3" borderId="12" xfId="33" applyFont="1" applyFill="1" applyBorder="1" applyAlignment="1">
      <alignment horizontal="center" vertical="center" wrapText="1"/>
    </xf>
    <xf numFmtId="0" fontId="10" fillId="3" borderId="13" xfId="33" applyFont="1" applyFill="1" applyBorder="1" applyAlignment="1">
      <alignment horizontal="center" vertical="center" wrapText="1"/>
    </xf>
    <xf numFmtId="0" fontId="10" fillId="3" borderId="14" xfId="33" applyFont="1" applyFill="1" applyBorder="1" applyAlignment="1">
      <alignment horizontal="center" vertical="center" wrapText="1"/>
    </xf>
    <xf numFmtId="0" fontId="12" fillId="4" borderId="15" xfId="33" applyFont="1" applyFill="1" applyBorder="1" applyAlignment="1">
      <alignment horizontal="center" vertical="center" textRotation="255"/>
    </xf>
    <xf numFmtId="0" fontId="12" fillId="4" borderId="19" xfId="33" applyFont="1" applyFill="1" applyBorder="1" applyAlignment="1">
      <alignment horizontal="center" vertical="center" textRotation="255"/>
    </xf>
    <xf numFmtId="0" fontId="12" fillId="4" borderId="23" xfId="33" applyFont="1" applyFill="1" applyBorder="1" applyAlignment="1">
      <alignment horizontal="center" vertical="center" textRotation="255"/>
    </xf>
    <xf numFmtId="0" fontId="12" fillId="4" borderId="7" xfId="33" applyFont="1" applyFill="1" applyBorder="1" applyAlignment="1">
      <alignment horizontal="center" vertical="center" textRotation="255" wrapText="1"/>
    </xf>
    <xf numFmtId="0" fontId="12" fillId="4" borderId="15" xfId="33" applyFont="1" applyFill="1" applyBorder="1" applyAlignment="1">
      <alignment horizontal="center" vertical="center" textRotation="255" wrapText="1"/>
    </xf>
    <xf numFmtId="0" fontId="16" fillId="8" borderId="2" xfId="33" applyFont="1" applyFill="1" applyBorder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</cellXfs>
  <cellStyles count="34">
    <cellStyle name="Normal" xfId="0" builtinId="0"/>
    <cellStyle name="Normal 2" xfId="33"/>
    <cellStyle name="style1518175653181" xfId="1"/>
    <cellStyle name="style1518175653352" xfId="2"/>
    <cellStyle name="style1518175653477" xfId="3"/>
    <cellStyle name="style1518175653580" xfId="4"/>
    <cellStyle name="style1518175653719" xfId="5"/>
    <cellStyle name="style1518175653859" xfId="6"/>
    <cellStyle name="style1518175654000" xfId="7"/>
    <cellStyle name="style1518175654109" xfId="8"/>
    <cellStyle name="style1518175654245" xfId="9"/>
    <cellStyle name="style1518175654386" xfId="10"/>
    <cellStyle name="style1518175654495" xfId="11"/>
    <cellStyle name="style1518175654604" xfId="12"/>
    <cellStyle name="style1518175654731" xfId="13"/>
    <cellStyle name="style1518175654872" xfId="14"/>
    <cellStyle name="style1518175654981" xfId="15"/>
    <cellStyle name="style1518175655106" xfId="16"/>
    <cellStyle name="style1518175655219" xfId="17"/>
    <cellStyle name="style1518175655344" xfId="18"/>
    <cellStyle name="style1518175656246" xfId="19"/>
    <cellStyle name="style1518175656386" xfId="20"/>
    <cellStyle name="style1518175656495" xfId="21"/>
    <cellStyle name="style1518175656620" xfId="22"/>
    <cellStyle name="style1518175656724" xfId="23"/>
    <cellStyle name="style1518175656833" xfId="24"/>
    <cellStyle name="style1518175656958" xfId="25"/>
    <cellStyle name="style1518175657067" xfId="26"/>
    <cellStyle name="style1518175657156" xfId="27"/>
    <cellStyle name="style1518175657297" xfId="28"/>
    <cellStyle name="style1518175657375" xfId="29"/>
    <cellStyle name="style1518175657732" xfId="30"/>
    <cellStyle name="style1518175657881" xfId="31"/>
    <cellStyle name="style1518175657991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152400</xdr:rowOff>
    </xdr:from>
    <xdr:to>
      <xdr:col>11</xdr:col>
      <xdr:colOff>314325</xdr:colOff>
      <xdr:row>14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YÜK CİNSİ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YÜK CİNSİ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420725" y="1524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r-TR" sz="1100"/>
                <a:t>Bu şekil bir dilimleyiciyi gösterir. Dilimleyiciler Excel 2010 ve sonraki sürümlerde desteklenir.
Şekil daha önceki bir Excel sürümünde değiştirildiyse veya çalışma kitabı Excel 2003 veya önceki sürümünde kaydedildiyse, dilimleyici kullanılamaz.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guz Can" refreshedDate="43140.609164351852" createdVersion="6" refreshedVersion="6" minRefreshableVersion="3" recordCount="753">
  <cacheSource type="worksheet">
    <worksheetSource ref="A1:H754" sheet="Sheet1"/>
  </cacheSource>
  <cacheFields count="8">
    <cacheField name="LİMAN BAŞKANLIĞI" numFmtId="0">
      <sharedItems count="25">
        <s v="AMBARLI"/>
        <s v="BARTIN"/>
        <s v="HOPA"/>
        <s v="ZONGULDAK"/>
        <s v="ALİAĞA"/>
        <s v="AYVALIK"/>
        <s v="BANDIRMA"/>
        <s v="BODRUM"/>
        <s v="BOTAŞ"/>
        <s v="ÇEŞME"/>
        <s v="ERDEK"/>
        <s v="GEMLİK"/>
        <s v="İSKENDERUN"/>
        <s v="İZMİT"/>
        <s v="KARABİGA"/>
        <s v="MARMARİS"/>
        <s v="TAŞUCU"/>
        <s v="TEKİRDAĞ"/>
        <s v="TUZLA"/>
        <s v="YALOVA"/>
        <s v="TRABZON"/>
        <s v="SAMSUN"/>
        <s v="İSTANBUL"/>
        <s v="İZMİR"/>
        <s v="MERSİN"/>
      </sharedItems>
    </cacheField>
    <cacheField name="LİMAN TESİSİ" numFmtId="0">
      <sharedItems count="51">
        <s v="AMBARLI AKÇANSA LİMANI"/>
        <s v="BARTIN LİMANI"/>
        <s v="HOPA LİMANI"/>
        <s v="ZONGULDAK TTK LİMANI"/>
        <s v="ALİAĞA AKDENİZ KİMYA NEMPORT LİMANI"/>
        <s v="AYVALIK VAPUR İSKELESİ"/>
        <s v="BANDIRMA ÇELEBİ LİMANI"/>
        <s v="BODRUM BELEDİYE RIHTIMI"/>
        <s v="BODRUM YOLCU İSKELESİ"/>
        <s v="SANKO PERTOKİMYA AŞ."/>
        <s v="ÇEŞME YAT LİMANI"/>
        <s v="SIĞACIK YAT LİMANI"/>
        <s v="ULUSOY  LİMANI"/>
        <s v="ERDEK FERİ İSKELESİ"/>
        <s v="FISTIKLI BALIKÇI B.YANAŞMAYERİ"/>
        <s v="GEMLİK BELEDİYE İSKELESİ"/>
        <s v="GEMLİK BORUSAN LİMANI"/>
        <s v="GEMLİK BP TERMİNALİ"/>
        <s v="GEMLİK GEMPORT LİMANI"/>
        <s v="İSKENDERUN ASSANPORT İSKELESİ"/>
        <s v="LİMAK PORT İSKENDERUN"/>
        <s v="DERİNCE SAFİ LİMAN TERMİNALİ"/>
        <s v="ESKİHİSAR FERİBOT İSKELESİ"/>
        <s v="İDO ESKİHİSAR ARABALI VAPUR İS"/>
        <s v="KOCAELİ AUTOPORT LİMANI"/>
        <s v="KOCAELİ EFESANPORT LİMANI"/>
        <s v="KOCAELİ EVYAP LİMANI"/>
        <s v="KOCAELİ FORD OTOSAN LİMANI"/>
        <s v="KOCAELİ YILPORT TERMİNALİ"/>
        <s v="İÇDAŞ İSKELESİ"/>
        <s v="KARABİGA BELEDİYE LİMANI"/>
        <s v="MARMARİS LİMANI"/>
        <s v="MEDCEM PORT"/>
        <s v="TAŞUCU BALIKÇI BARINAĞI"/>
        <s v="TAŞUCU BELEDİYE LİMANI"/>
        <s v="TAŞUCU SEKA LİMANI"/>
        <s v="TEKİRDAĞ MARTAŞ İSKELESİ"/>
        <s v="TEKİRDAĞ TDİ LİMANI"/>
        <s v="PENDİK UN RO-RO TERMİNALİ"/>
        <s v="YALOVA RO RO TERMİNALİ"/>
        <s v="TRABZON LİMANI"/>
        <s v="SAMSUN YILDIZ ENTEGRE TERMİNALİ"/>
        <s v="SAMSUNPORT"/>
        <s v="İSTANBUL MOBİL OIL SERVİBURNU TERMİNALİ"/>
        <s v="ŞEHİRHATLARI YENİKÖY İSKELESİ"/>
        <s v="TCDD HAYDARPAŞA  LİMANI"/>
        <s v="ALSANCAK İSKELESİ"/>
        <s v="İZMİR TCDD ALSANCAK LİMANI"/>
        <s v="MERSİN TUTA TERMİNALİ"/>
        <s v="MERSİN ULUSLARARASI LİMANI"/>
        <s v="PETROL OFİSİ MERSİN TERMİNALİ"/>
      </sharedItems>
    </cacheField>
    <cacheField name="ÜLKE" numFmtId="0">
      <sharedItems count="56">
        <s v="İTALYA"/>
        <s v="RUSYA FED."/>
        <s v=""/>
        <s v="UKRAYNA"/>
        <s v="LİBYA"/>
        <s v="YUNANİSTAN"/>
        <s v="YEMEN"/>
        <s v="FAS"/>
        <s v="İSRAİL"/>
        <s v="A.B.D."/>
        <s v="ALMANYA"/>
        <s v="B.ARAP EMRLİKL."/>
        <s v="BAHREYN"/>
        <s v="BELÇİKA"/>
        <s v="CEZAYİR"/>
        <s v="FRANSA"/>
        <s v="GÜNEY KORE"/>
        <s v="HİNDİSTAN"/>
        <s v="İNGİLTERE"/>
        <s v="İSPANYA"/>
        <s v="İSVEÇ"/>
        <s v="JAPONYA"/>
        <s v="KATAR"/>
        <s v="KUVEYT"/>
        <s v="LÜBNAN"/>
        <s v="MALTA"/>
        <s v="MISIR"/>
        <s v="PORTEKİZ"/>
        <s v="ROMANYA"/>
        <s v="SİNGAPUR"/>
        <s v="SLOVENYA"/>
        <s v="SUUDİ ARABİSTAN"/>
        <s v="TUNUS"/>
        <s v="UMMAN"/>
        <s v="ÜRDÜN"/>
        <s v="KARADAĞ"/>
        <s v="SURİYE"/>
        <s v="PAKİSTAN"/>
        <s v="SUDAN"/>
        <s v="BOLİVYA"/>
        <s v="ÇİN"/>
        <s v="HOLLANDA"/>
        <s v="KANADA"/>
        <s v="MEKSİKA"/>
        <s v="NİJERYA"/>
        <s v="TAYLAND"/>
        <s v="YENİ ZELANDA"/>
        <s v="GÜRCİSTAN"/>
        <s v="İRLANDA"/>
        <s v="DİĞER"/>
        <s v="KAMERUN"/>
        <s v="KUZEY KIBRIS TÜRK CUM. (KKTC)"/>
        <s v="SENEGAL"/>
        <s v="DANİMARKA"/>
        <s v="NAMİBYA"/>
        <s v="BULGARİSTAN"/>
      </sharedItems>
    </cacheField>
    <cacheField name="LİMAN" numFmtId="0">
      <sharedItems count="141">
        <s v="TRIESTE"/>
        <s v="SOCHİ"/>
        <s v=""/>
        <s v="ANAPA"/>
        <s v="KAVKAZ"/>
        <s v="CHORNOMORSK"/>
        <s v="SKODOVSK"/>
        <s v="MISURATA"/>
        <s v="ACHLADI"/>
        <s v="METHANA"/>
        <s v="MİDİLLİ"/>
        <s v="KOS"/>
        <s v="SALEEF PORT"/>
        <s v="CHIOS"/>
        <s v="CHALKIS"/>
        <s v="TANGIER"/>
        <s v="ASHDOD"/>
        <s v="BALTIMORE"/>
        <s v="FREEPORT"/>
        <s v="JACKSONVILLE"/>
        <s v="NEW YORK"/>
        <s v="WILMINGTON"/>
        <s v="BREMERHAVEN"/>
        <s v="ABU DHABI"/>
        <s v="JEBEL ALI"/>
        <s v="DİĞER"/>
        <s v="GENERAL"/>
        <s v="ANTWERPEN"/>
        <s v="ZEEBRUGGE"/>
        <s v="DJEN-DJEN"/>
        <s v="CASABLANCA"/>
        <s v="FOS-SUR.MER"/>
        <s v="LE HAVRE"/>
        <s v="MARSEILLE"/>
        <s v="SETE"/>
        <s v="BUSAN"/>
        <s v="PUSAN"/>
        <s v="MUMBAI PORT (EX BO"/>
        <s v="PORTBURY"/>
        <s v="SOUTHAMPTON"/>
        <s v="TYNE"/>
        <s v="BARCELONA"/>
        <s v="MALAGA"/>
        <s v="SAGUNTO"/>
        <s v="TARRAGONA"/>
        <s v="VALENCIA"/>
        <s v="VIGO"/>
        <s v="VİGO"/>
        <s v="GOTHEBORG"/>
        <s v="CHIOGGIA"/>
        <s v="CIVITAVECCHIA"/>
        <s v="LIVORNO"/>
        <s v="VASTO"/>
        <s v="VENEZİA"/>
        <s v="VENICE"/>
        <s v="YOKOSUKA (NAGAURA)."/>
        <s v="DOHA"/>
        <s v="KUWAIT CITY"/>
        <s v="BEIRUT"/>
        <s v="MALTA(VALETTA)"/>
        <s v="VALETTA(MALTA)"/>
        <s v="ALEXANDRIA"/>
        <s v="SETUBAL"/>
        <s v="CONSTANTA"/>
        <s v="NOVOROSSIYSK"/>
        <s v="SINGAPORE"/>
        <s v="KOPER"/>
        <s v="DAMMAN"/>
        <s v="JEDDAH"/>
        <s v="LA GOULETTE NORD (HALQ"/>
        <s v="TUNIS"/>
        <s v="SOHAR"/>
        <s v="AQABA (EL AKABA)"/>
        <s v="NEA  KARVALİ"/>
        <s v="PIRAEUS"/>
        <s v="LIVERPOOL"/>
        <s v="CAGLIARI"/>
        <s v="GIOIA TAURO"/>
        <s v="MONFALCONE"/>
        <s v="ORTONA"/>
        <s v="RAVENNA"/>
        <s v="SALERNO"/>
        <s v="BAR"/>
        <s v="LATAKIA"/>
        <s v="ORAN"/>
        <s v="MOKPO"/>
        <s v="PYEONG TAEK"/>
        <s v="TOBRUK"/>
        <s v="TRIPOLI"/>
        <s v="KARACHI"/>
        <s v="PORT SUDAN"/>
        <s v="TARTOUS"/>
        <s v="DHUBA"/>
        <s v="SALALAH"/>
        <s v="ADEN"/>
        <s v="HODEIDAH"/>
        <s v="NEW JERSEY"/>
        <s v="NEWPORT NEWS NORFOLK"/>
        <s v="NANJING"/>
        <s v="SHANGHAI"/>
        <s v="ULSAN"/>
        <s v="ROTTERDAM"/>
        <s v="TILBURY"/>
        <s v="HIGASHIHARIMA, HYOGO"/>
        <s v="KANDA, FUKUOKA"/>
        <s v="KOBE, HYOGO"/>
        <s v="HALIFAX"/>
        <s v="VERA CRUZ"/>
        <s v="LAEM CHABANG"/>
        <s v="AUCKLAND"/>
        <s v="EMDEN"/>
        <s v="POTI"/>
        <s v="CORK"/>
        <s v="FLUSHING"/>
        <s v="VLISSINGGEN"/>
        <s v="RHODES"/>
        <s v="DOUALA"/>
        <s v="KYRENIA"/>
        <s v="KELECIK"/>
        <s v="FAMAGUSTA"/>
        <s v="TOULEN"/>
        <s v="ANCONA"/>
        <s v="BARI"/>
        <s v="LAVRİO"/>
        <s v="TUAPSE"/>
        <s v="GELİNCİK"/>
        <s v="NEVELSK"/>
        <s v="LAGOS"/>
        <s v="DAKAR"/>
        <s v="BERDYANSK"/>
        <s v="TIANJIN"/>
        <s v="ESBJERG"/>
        <s v="ROYAN"/>
        <s v="WALLHAMN"/>
        <s v="WALVIS BAY"/>
        <s v="HAMBURG"/>
        <s v="BOURGAS"/>
        <s v="KWANGYANG"/>
        <s v="HAIFA"/>
        <s v="NAGOYA, AICHI"/>
        <s v="PORT SAID"/>
      </sharedItems>
    </cacheField>
    <cacheField name="YÜK CİNSİ" numFmtId="0">
      <sharedItems count="34">
        <s v="TIR - TAŞIMA AMAÇLI (DOLU)"/>
        <s v="OTOMOBİL - TAŞIMA AMAÇLI"/>
        <s v="TIR - TAŞIMA AMAÇLI (BOŞ)"/>
        <s v="KAMYON  - TAŞIMA AMAÇLI (BOŞ)"/>
        <s v="ÇEKİCİ - TAŞIMA AMAÇLI"/>
        <s v="KAMYON  - TAŞIMA AMAÇLI (DOLU)"/>
        <s v="KAMYON  - SATIŞ AMAÇLI"/>
        <s v="KAMYON TANKERİ - SATIŞ AMAÇLI"/>
        <s v="KAMYONET - TAŞIMA AMAÇLI (DOLU)"/>
        <s v="KAMYONET - TAŞIMA AMAÇLI (BOŞ)"/>
        <s v="KAMYONET - SATIŞ AMAÇLI"/>
        <s v="MİNİBÜS - TAŞIMA AMAÇLI (DOLU)"/>
        <s v="MİNİBÜS - TAŞIMA AMAÇLI (BOŞ)"/>
        <s v="MİNİBÜS - SATIŞ AMAÇLI"/>
        <s v="OTOMOBİL - SATIŞ AMAÇLI"/>
        <s v="OTOBÜS - TAŞIMA AMAÇLI (DOLU)"/>
        <s v="OTOBÜS - TAŞIMA AMAÇLI (BOŞ)"/>
        <s v="JEEP - TAŞIMA AMAÇLI"/>
        <s v="KARAVAN - TAŞIMA AMAÇLI"/>
        <s v="TREYLER - TAŞIMA AMAÇLI"/>
        <s v="TIR TANKERİ - SATIŞ AMAÇLI"/>
        <s v="TREYLER - SATIŞ AMAÇLI"/>
        <s v="OTOBÜS - SATIŞ AMAÇLI"/>
        <s v="ÇEKİCİ - SATIŞ AMAÇLI"/>
        <s v="TIR - SATIŞ AMAÇLI"/>
        <s v="BAŞKA YERDE SINIFLANDIRILMAMIŞ DİĞER ULAŞIM ARAÇLARI"/>
        <s v="TIR TANKERİ - TAŞIMA AMAÇLI (BOŞ)"/>
        <s v="YÜK VAGONLARI - TAŞIMA AMAÇLI (BOŞ)"/>
        <s v="YOLCU VAGONLARI - SATIŞ AMAÇLI"/>
        <s v="TIR TANKERİ - TAŞIMA AMAÇLI (DOLU)"/>
        <s v="JEEP - SATIŞ AMAÇLI"/>
        <s v="LOKOMOTİF - TAŞIMA AMAÇLI"/>
        <s v="YÜK VAGONLARI - TAŞIMA AMAÇLI (DOLU)"/>
        <s v="YOLCU VAGONLARI - TAŞIMA AMAÇLI (BOŞ)"/>
      </sharedItems>
    </cacheField>
    <cacheField name="GELEN ARAC" numFmtId="0">
      <sharedItems containsSemiMixedTypes="0" containsString="0" containsNumber="1" minValue="0" maxValue="85312.999999999985"/>
    </cacheField>
    <cacheField name="GİDEN ARAC" numFmtId="0">
      <sharedItems containsSemiMixedTypes="0" containsString="0" containsNumber="1" minValue="0" maxValue="119639.99999999999"/>
    </cacheField>
    <cacheField name="TOPLAM ARAC" numFmtId="3">
      <sharedItems containsSemiMixedTypes="0" containsString="0" containsNumber="1" minValue="1" maxValue="123241.99999999999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3">
  <r>
    <x v="0"/>
    <x v="0"/>
    <x v="0"/>
    <x v="0"/>
    <x v="0"/>
    <n v="2972.0000000000005"/>
    <n v="13523"/>
    <n v="16495"/>
  </r>
  <r>
    <x v="1"/>
    <x v="1"/>
    <x v="1"/>
    <x v="1"/>
    <x v="1"/>
    <n v="0"/>
    <n v="1"/>
    <n v="1"/>
  </r>
  <r>
    <x v="2"/>
    <x v="2"/>
    <x v="2"/>
    <x v="2"/>
    <x v="0"/>
    <n v="0"/>
    <n v="7"/>
    <n v="7"/>
  </r>
  <r>
    <x v="3"/>
    <x v="3"/>
    <x v="1"/>
    <x v="3"/>
    <x v="2"/>
    <n v="2"/>
    <n v="0"/>
    <n v="2"/>
  </r>
  <r>
    <x v="3"/>
    <x v="3"/>
    <x v="1"/>
    <x v="4"/>
    <x v="0"/>
    <n v="0"/>
    <n v="4"/>
    <n v="4"/>
  </r>
  <r>
    <x v="3"/>
    <x v="3"/>
    <x v="1"/>
    <x v="4"/>
    <x v="2"/>
    <n v="2"/>
    <n v="0"/>
    <n v="2"/>
  </r>
  <r>
    <x v="3"/>
    <x v="3"/>
    <x v="1"/>
    <x v="1"/>
    <x v="3"/>
    <n v="3"/>
    <n v="0"/>
    <n v="3"/>
  </r>
  <r>
    <x v="3"/>
    <x v="3"/>
    <x v="3"/>
    <x v="5"/>
    <x v="0"/>
    <n v="7379.0000000000018"/>
    <n v="6993.9999999999991"/>
    <n v="14373.000000000005"/>
  </r>
  <r>
    <x v="3"/>
    <x v="3"/>
    <x v="3"/>
    <x v="5"/>
    <x v="2"/>
    <n v="126"/>
    <n v="65"/>
    <n v="191"/>
  </r>
  <r>
    <x v="3"/>
    <x v="3"/>
    <x v="3"/>
    <x v="5"/>
    <x v="4"/>
    <n v="50"/>
    <n v="46"/>
    <n v="95.999999999999986"/>
  </r>
  <r>
    <x v="3"/>
    <x v="3"/>
    <x v="3"/>
    <x v="5"/>
    <x v="5"/>
    <n v="3"/>
    <n v="1"/>
    <n v="4"/>
  </r>
  <r>
    <x v="3"/>
    <x v="3"/>
    <x v="3"/>
    <x v="5"/>
    <x v="6"/>
    <n v="0"/>
    <n v="179"/>
    <n v="179"/>
  </r>
  <r>
    <x v="3"/>
    <x v="3"/>
    <x v="3"/>
    <x v="5"/>
    <x v="7"/>
    <n v="0"/>
    <n v="4"/>
    <n v="4"/>
  </r>
  <r>
    <x v="3"/>
    <x v="3"/>
    <x v="3"/>
    <x v="5"/>
    <x v="8"/>
    <n v="1"/>
    <n v="0"/>
    <n v="1"/>
  </r>
  <r>
    <x v="3"/>
    <x v="3"/>
    <x v="3"/>
    <x v="5"/>
    <x v="9"/>
    <n v="0"/>
    <n v="1"/>
    <n v="1"/>
  </r>
  <r>
    <x v="3"/>
    <x v="3"/>
    <x v="3"/>
    <x v="5"/>
    <x v="10"/>
    <n v="0"/>
    <n v="44"/>
    <n v="44"/>
  </r>
  <r>
    <x v="3"/>
    <x v="3"/>
    <x v="3"/>
    <x v="5"/>
    <x v="11"/>
    <n v="0"/>
    <n v="1"/>
    <n v="1"/>
  </r>
  <r>
    <x v="3"/>
    <x v="3"/>
    <x v="3"/>
    <x v="5"/>
    <x v="12"/>
    <n v="0"/>
    <n v="2"/>
    <n v="2"/>
  </r>
  <r>
    <x v="3"/>
    <x v="3"/>
    <x v="3"/>
    <x v="5"/>
    <x v="13"/>
    <n v="0"/>
    <n v="38"/>
    <n v="38"/>
  </r>
  <r>
    <x v="3"/>
    <x v="3"/>
    <x v="3"/>
    <x v="5"/>
    <x v="1"/>
    <n v="14"/>
    <n v="14.000000000000002"/>
    <n v="28.000000000000011"/>
  </r>
  <r>
    <x v="3"/>
    <x v="3"/>
    <x v="3"/>
    <x v="5"/>
    <x v="14"/>
    <n v="0"/>
    <n v="6"/>
    <n v="6"/>
  </r>
  <r>
    <x v="3"/>
    <x v="3"/>
    <x v="3"/>
    <x v="5"/>
    <x v="0"/>
    <n v="480.00000000000006"/>
    <n v="389"/>
    <n v="869"/>
  </r>
  <r>
    <x v="3"/>
    <x v="3"/>
    <x v="3"/>
    <x v="5"/>
    <x v="2"/>
    <n v="73"/>
    <n v="6"/>
    <n v="79"/>
  </r>
  <r>
    <x v="3"/>
    <x v="3"/>
    <x v="3"/>
    <x v="5"/>
    <x v="4"/>
    <n v="1"/>
    <n v="0"/>
    <n v="1"/>
  </r>
  <r>
    <x v="3"/>
    <x v="3"/>
    <x v="3"/>
    <x v="5"/>
    <x v="6"/>
    <n v="0"/>
    <n v="5"/>
    <n v="5"/>
  </r>
  <r>
    <x v="3"/>
    <x v="3"/>
    <x v="3"/>
    <x v="5"/>
    <x v="12"/>
    <n v="0"/>
    <n v="4"/>
    <n v="4"/>
  </r>
  <r>
    <x v="3"/>
    <x v="3"/>
    <x v="3"/>
    <x v="5"/>
    <x v="1"/>
    <n v="2"/>
    <n v="0"/>
    <n v="2"/>
  </r>
  <r>
    <x v="3"/>
    <x v="3"/>
    <x v="3"/>
    <x v="6"/>
    <x v="0"/>
    <n v="3"/>
    <n v="0"/>
    <n v="3"/>
  </r>
  <r>
    <x v="4"/>
    <x v="4"/>
    <x v="4"/>
    <x v="7"/>
    <x v="5"/>
    <n v="0"/>
    <n v="4"/>
    <n v="4"/>
  </r>
  <r>
    <x v="5"/>
    <x v="5"/>
    <x v="5"/>
    <x v="8"/>
    <x v="1"/>
    <n v="2"/>
    <n v="0"/>
    <n v="2"/>
  </r>
  <r>
    <x v="5"/>
    <x v="5"/>
    <x v="5"/>
    <x v="9"/>
    <x v="1"/>
    <n v="1"/>
    <n v="0"/>
    <n v="1"/>
  </r>
  <r>
    <x v="5"/>
    <x v="5"/>
    <x v="5"/>
    <x v="10"/>
    <x v="9"/>
    <n v="1"/>
    <n v="1"/>
    <n v="2"/>
  </r>
  <r>
    <x v="5"/>
    <x v="5"/>
    <x v="5"/>
    <x v="10"/>
    <x v="15"/>
    <n v="3"/>
    <n v="1"/>
    <n v="4"/>
  </r>
  <r>
    <x v="5"/>
    <x v="5"/>
    <x v="5"/>
    <x v="10"/>
    <x v="16"/>
    <n v="4"/>
    <n v="2"/>
    <n v="6"/>
  </r>
  <r>
    <x v="5"/>
    <x v="5"/>
    <x v="5"/>
    <x v="10"/>
    <x v="12"/>
    <n v="2"/>
    <n v="2"/>
    <n v="4"/>
  </r>
  <r>
    <x v="5"/>
    <x v="5"/>
    <x v="5"/>
    <x v="10"/>
    <x v="1"/>
    <n v="2273.9999999999977"/>
    <n v="2218.0000000000005"/>
    <n v="4492.0000000000045"/>
  </r>
  <r>
    <x v="5"/>
    <x v="5"/>
    <x v="5"/>
    <x v="10"/>
    <x v="17"/>
    <n v="30.000000000000007"/>
    <n v="51.000000000000007"/>
    <n v="81.000000000000014"/>
  </r>
  <r>
    <x v="5"/>
    <x v="5"/>
    <x v="5"/>
    <x v="10"/>
    <x v="18"/>
    <n v="4"/>
    <n v="3"/>
    <n v="6.9999999999999991"/>
  </r>
  <r>
    <x v="6"/>
    <x v="6"/>
    <x v="2"/>
    <x v="2"/>
    <x v="0"/>
    <n v="0"/>
    <n v="64"/>
    <n v="64"/>
  </r>
  <r>
    <x v="6"/>
    <x v="6"/>
    <x v="2"/>
    <x v="2"/>
    <x v="5"/>
    <n v="0"/>
    <n v="10"/>
    <n v="10"/>
  </r>
  <r>
    <x v="7"/>
    <x v="7"/>
    <x v="5"/>
    <x v="11"/>
    <x v="1"/>
    <n v="514.00000000000011"/>
    <n v="246.00000000000006"/>
    <n v="759.99999999999943"/>
  </r>
  <r>
    <x v="7"/>
    <x v="7"/>
    <x v="5"/>
    <x v="11"/>
    <x v="17"/>
    <n v="78"/>
    <n v="87.999999999999986"/>
    <n v="166.00000000000009"/>
  </r>
  <r>
    <x v="7"/>
    <x v="8"/>
    <x v="5"/>
    <x v="11"/>
    <x v="12"/>
    <n v="1"/>
    <n v="1"/>
    <n v="2"/>
  </r>
  <r>
    <x v="7"/>
    <x v="8"/>
    <x v="5"/>
    <x v="11"/>
    <x v="1"/>
    <n v="52.000000000000007"/>
    <n v="100.99999999999997"/>
    <n v="153.00000000000006"/>
  </r>
  <r>
    <x v="7"/>
    <x v="8"/>
    <x v="5"/>
    <x v="11"/>
    <x v="17"/>
    <n v="8"/>
    <n v="32.000000000000007"/>
    <n v="40.000000000000007"/>
  </r>
  <r>
    <x v="7"/>
    <x v="8"/>
    <x v="5"/>
    <x v="11"/>
    <x v="18"/>
    <n v="2"/>
    <n v="9"/>
    <n v="11"/>
  </r>
  <r>
    <x v="7"/>
    <x v="8"/>
    <x v="5"/>
    <x v="11"/>
    <x v="19"/>
    <n v="1"/>
    <n v="0"/>
    <n v="1"/>
  </r>
  <r>
    <x v="8"/>
    <x v="9"/>
    <x v="6"/>
    <x v="12"/>
    <x v="20"/>
    <n v="0"/>
    <n v="13"/>
    <n v="13"/>
  </r>
  <r>
    <x v="9"/>
    <x v="10"/>
    <x v="5"/>
    <x v="13"/>
    <x v="1"/>
    <n v="0"/>
    <n v="2"/>
    <n v="2"/>
  </r>
  <r>
    <x v="9"/>
    <x v="11"/>
    <x v="0"/>
    <x v="0"/>
    <x v="0"/>
    <n v="147"/>
    <n v="0"/>
    <n v="147"/>
  </r>
  <r>
    <x v="9"/>
    <x v="11"/>
    <x v="5"/>
    <x v="13"/>
    <x v="1"/>
    <n v="3"/>
    <n v="0"/>
    <n v="3"/>
  </r>
  <r>
    <x v="9"/>
    <x v="12"/>
    <x v="0"/>
    <x v="0"/>
    <x v="0"/>
    <n v="23161.000000000015"/>
    <n v="28458.999999999996"/>
    <n v="51620.000000000036"/>
  </r>
  <r>
    <x v="9"/>
    <x v="12"/>
    <x v="0"/>
    <x v="0"/>
    <x v="4"/>
    <n v="382.99999999999994"/>
    <n v="238"/>
    <n v="621"/>
  </r>
  <r>
    <x v="9"/>
    <x v="12"/>
    <x v="0"/>
    <x v="0"/>
    <x v="5"/>
    <n v="14"/>
    <n v="0"/>
    <n v="14"/>
  </r>
  <r>
    <x v="9"/>
    <x v="12"/>
    <x v="0"/>
    <x v="0"/>
    <x v="15"/>
    <n v="10"/>
    <n v="0"/>
    <n v="10"/>
  </r>
  <r>
    <x v="9"/>
    <x v="12"/>
    <x v="0"/>
    <x v="0"/>
    <x v="16"/>
    <n v="93"/>
    <n v="0"/>
    <n v="93"/>
  </r>
  <r>
    <x v="9"/>
    <x v="12"/>
    <x v="0"/>
    <x v="0"/>
    <x v="11"/>
    <n v="2"/>
    <n v="0"/>
    <n v="2"/>
  </r>
  <r>
    <x v="9"/>
    <x v="12"/>
    <x v="0"/>
    <x v="0"/>
    <x v="1"/>
    <n v="25"/>
    <n v="0"/>
    <n v="25"/>
  </r>
  <r>
    <x v="9"/>
    <x v="12"/>
    <x v="0"/>
    <x v="0"/>
    <x v="17"/>
    <n v="2"/>
    <n v="0"/>
    <n v="2"/>
  </r>
  <r>
    <x v="9"/>
    <x v="12"/>
    <x v="5"/>
    <x v="14"/>
    <x v="1"/>
    <n v="0"/>
    <n v="4"/>
    <n v="4"/>
  </r>
  <r>
    <x v="9"/>
    <x v="12"/>
    <x v="5"/>
    <x v="13"/>
    <x v="0"/>
    <n v="3"/>
    <n v="106"/>
    <n v="108.99999999999999"/>
  </r>
  <r>
    <x v="9"/>
    <x v="12"/>
    <x v="5"/>
    <x v="13"/>
    <x v="2"/>
    <n v="25"/>
    <n v="2"/>
    <n v="27"/>
  </r>
  <r>
    <x v="9"/>
    <x v="12"/>
    <x v="5"/>
    <x v="13"/>
    <x v="5"/>
    <n v="2"/>
    <n v="8"/>
    <n v="10"/>
  </r>
  <r>
    <x v="9"/>
    <x v="12"/>
    <x v="5"/>
    <x v="13"/>
    <x v="3"/>
    <n v="10"/>
    <n v="2"/>
    <n v="12"/>
  </r>
  <r>
    <x v="9"/>
    <x v="12"/>
    <x v="5"/>
    <x v="13"/>
    <x v="8"/>
    <n v="1"/>
    <n v="1"/>
    <n v="2"/>
  </r>
  <r>
    <x v="9"/>
    <x v="12"/>
    <x v="5"/>
    <x v="13"/>
    <x v="9"/>
    <n v="1"/>
    <n v="1"/>
    <n v="2"/>
  </r>
  <r>
    <x v="9"/>
    <x v="12"/>
    <x v="5"/>
    <x v="13"/>
    <x v="15"/>
    <n v="1"/>
    <n v="14"/>
    <n v="15"/>
  </r>
  <r>
    <x v="9"/>
    <x v="12"/>
    <x v="5"/>
    <x v="13"/>
    <x v="16"/>
    <n v="1"/>
    <n v="5"/>
    <n v="6"/>
  </r>
  <r>
    <x v="9"/>
    <x v="12"/>
    <x v="5"/>
    <x v="13"/>
    <x v="11"/>
    <n v="3"/>
    <n v="1"/>
    <n v="4"/>
  </r>
  <r>
    <x v="9"/>
    <x v="12"/>
    <x v="5"/>
    <x v="13"/>
    <x v="12"/>
    <n v="4"/>
    <n v="2"/>
    <n v="6"/>
  </r>
  <r>
    <x v="9"/>
    <x v="12"/>
    <x v="5"/>
    <x v="13"/>
    <x v="1"/>
    <n v="2481.0000000000014"/>
    <n v="2634.9999999999982"/>
    <n v="5115.9999999999982"/>
  </r>
  <r>
    <x v="9"/>
    <x v="12"/>
    <x v="5"/>
    <x v="13"/>
    <x v="14"/>
    <n v="8"/>
    <n v="16"/>
    <n v="24"/>
  </r>
  <r>
    <x v="9"/>
    <x v="12"/>
    <x v="5"/>
    <x v="13"/>
    <x v="17"/>
    <n v="1"/>
    <n v="0"/>
    <n v="1"/>
  </r>
  <r>
    <x v="9"/>
    <x v="12"/>
    <x v="5"/>
    <x v="13"/>
    <x v="18"/>
    <n v="4"/>
    <n v="6"/>
    <n v="10"/>
  </r>
  <r>
    <x v="10"/>
    <x v="13"/>
    <x v="2"/>
    <x v="2"/>
    <x v="5"/>
    <n v="10"/>
    <n v="11"/>
    <n v="21"/>
  </r>
  <r>
    <x v="11"/>
    <x v="14"/>
    <x v="2"/>
    <x v="2"/>
    <x v="0"/>
    <n v="44"/>
    <n v="0"/>
    <n v="44"/>
  </r>
  <r>
    <x v="11"/>
    <x v="15"/>
    <x v="7"/>
    <x v="15"/>
    <x v="14"/>
    <n v="461"/>
    <n v="0"/>
    <n v="461"/>
  </r>
  <r>
    <x v="11"/>
    <x v="15"/>
    <x v="8"/>
    <x v="16"/>
    <x v="14"/>
    <n v="0"/>
    <n v="42"/>
    <n v="42"/>
  </r>
  <r>
    <x v="11"/>
    <x v="16"/>
    <x v="9"/>
    <x v="17"/>
    <x v="21"/>
    <n v="2"/>
    <n v="0"/>
    <n v="2"/>
  </r>
  <r>
    <x v="11"/>
    <x v="16"/>
    <x v="9"/>
    <x v="17"/>
    <x v="14"/>
    <n v="8"/>
    <n v="0"/>
    <n v="8"/>
  </r>
  <r>
    <x v="11"/>
    <x v="16"/>
    <x v="9"/>
    <x v="18"/>
    <x v="6"/>
    <n v="2"/>
    <n v="0"/>
    <n v="2"/>
  </r>
  <r>
    <x v="11"/>
    <x v="16"/>
    <x v="9"/>
    <x v="18"/>
    <x v="14"/>
    <n v="30"/>
    <n v="0"/>
    <n v="30"/>
  </r>
  <r>
    <x v="11"/>
    <x v="16"/>
    <x v="9"/>
    <x v="19"/>
    <x v="13"/>
    <n v="1"/>
    <n v="0"/>
    <n v="1"/>
  </r>
  <r>
    <x v="11"/>
    <x v="16"/>
    <x v="9"/>
    <x v="19"/>
    <x v="14"/>
    <n v="35"/>
    <n v="0"/>
    <n v="35"/>
  </r>
  <r>
    <x v="11"/>
    <x v="16"/>
    <x v="9"/>
    <x v="20"/>
    <x v="14"/>
    <n v="1"/>
    <n v="0"/>
    <n v="1"/>
  </r>
  <r>
    <x v="11"/>
    <x v="16"/>
    <x v="9"/>
    <x v="21"/>
    <x v="14"/>
    <n v="3"/>
    <n v="0"/>
    <n v="3"/>
  </r>
  <r>
    <x v="11"/>
    <x v="16"/>
    <x v="10"/>
    <x v="22"/>
    <x v="21"/>
    <n v="2"/>
    <n v="20"/>
    <n v="22"/>
  </r>
  <r>
    <x v="11"/>
    <x v="16"/>
    <x v="10"/>
    <x v="22"/>
    <x v="6"/>
    <n v="0"/>
    <n v="16"/>
    <n v="16"/>
  </r>
  <r>
    <x v="11"/>
    <x v="16"/>
    <x v="10"/>
    <x v="22"/>
    <x v="10"/>
    <n v="0"/>
    <n v="698"/>
    <n v="698"/>
  </r>
  <r>
    <x v="11"/>
    <x v="16"/>
    <x v="10"/>
    <x v="22"/>
    <x v="22"/>
    <n v="0"/>
    <n v="139"/>
    <n v="139"/>
  </r>
  <r>
    <x v="11"/>
    <x v="16"/>
    <x v="10"/>
    <x v="22"/>
    <x v="13"/>
    <n v="1"/>
    <n v="240.00000000000006"/>
    <n v="240.99999999999997"/>
  </r>
  <r>
    <x v="11"/>
    <x v="16"/>
    <x v="10"/>
    <x v="22"/>
    <x v="1"/>
    <n v="0"/>
    <n v="158"/>
    <n v="158"/>
  </r>
  <r>
    <x v="11"/>
    <x v="16"/>
    <x v="10"/>
    <x v="22"/>
    <x v="14"/>
    <n v="15"/>
    <n v="6228.9999999999982"/>
    <n v="6244.0000000000009"/>
  </r>
  <r>
    <x v="11"/>
    <x v="16"/>
    <x v="10"/>
    <x v="22"/>
    <x v="19"/>
    <n v="5"/>
    <n v="13"/>
    <n v="18"/>
  </r>
  <r>
    <x v="11"/>
    <x v="16"/>
    <x v="11"/>
    <x v="23"/>
    <x v="14"/>
    <n v="0"/>
    <n v="41"/>
    <n v="41"/>
  </r>
  <r>
    <x v="11"/>
    <x v="16"/>
    <x v="11"/>
    <x v="24"/>
    <x v="21"/>
    <n v="0"/>
    <n v="3"/>
    <n v="3"/>
  </r>
  <r>
    <x v="11"/>
    <x v="16"/>
    <x v="11"/>
    <x v="24"/>
    <x v="6"/>
    <n v="0"/>
    <n v="17"/>
    <n v="17"/>
  </r>
  <r>
    <x v="11"/>
    <x v="16"/>
    <x v="11"/>
    <x v="24"/>
    <x v="13"/>
    <n v="0"/>
    <n v="1"/>
    <n v="1"/>
  </r>
  <r>
    <x v="11"/>
    <x v="16"/>
    <x v="11"/>
    <x v="24"/>
    <x v="14"/>
    <n v="0"/>
    <n v="1533"/>
    <n v="1533"/>
  </r>
  <r>
    <x v="11"/>
    <x v="16"/>
    <x v="12"/>
    <x v="25"/>
    <x v="14"/>
    <n v="0"/>
    <n v="68"/>
    <n v="68"/>
  </r>
  <r>
    <x v="11"/>
    <x v="16"/>
    <x v="12"/>
    <x v="26"/>
    <x v="14"/>
    <n v="0"/>
    <n v="158"/>
    <n v="158"/>
  </r>
  <r>
    <x v="11"/>
    <x v="16"/>
    <x v="13"/>
    <x v="27"/>
    <x v="14"/>
    <n v="102"/>
    <n v="0"/>
    <n v="102"/>
  </r>
  <r>
    <x v="11"/>
    <x v="16"/>
    <x v="13"/>
    <x v="28"/>
    <x v="21"/>
    <n v="2"/>
    <n v="546.99999999999989"/>
    <n v="548.99999999999989"/>
  </r>
  <r>
    <x v="11"/>
    <x v="16"/>
    <x v="13"/>
    <x v="28"/>
    <x v="6"/>
    <n v="2"/>
    <n v="73"/>
    <n v="74.999999999999986"/>
  </r>
  <r>
    <x v="11"/>
    <x v="16"/>
    <x v="13"/>
    <x v="28"/>
    <x v="10"/>
    <n v="0"/>
    <n v="4"/>
    <n v="4"/>
  </r>
  <r>
    <x v="11"/>
    <x v="16"/>
    <x v="13"/>
    <x v="28"/>
    <x v="22"/>
    <n v="0"/>
    <n v="5"/>
    <n v="5"/>
  </r>
  <r>
    <x v="11"/>
    <x v="16"/>
    <x v="13"/>
    <x v="28"/>
    <x v="13"/>
    <n v="0"/>
    <n v="104"/>
    <n v="104"/>
  </r>
  <r>
    <x v="11"/>
    <x v="16"/>
    <x v="13"/>
    <x v="28"/>
    <x v="1"/>
    <n v="0"/>
    <n v="1"/>
    <n v="1"/>
  </r>
  <r>
    <x v="11"/>
    <x v="16"/>
    <x v="13"/>
    <x v="28"/>
    <x v="14"/>
    <n v="4"/>
    <n v="11836"/>
    <n v="11839.999999999998"/>
  </r>
  <r>
    <x v="11"/>
    <x v="16"/>
    <x v="13"/>
    <x v="28"/>
    <x v="19"/>
    <n v="1"/>
    <n v="49"/>
    <n v="50"/>
  </r>
  <r>
    <x v="11"/>
    <x v="16"/>
    <x v="14"/>
    <x v="29"/>
    <x v="6"/>
    <n v="0"/>
    <n v="12"/>
    <n v="12"/>
  </r>
  <r>
    <x v="11"/>
    <x v="16"/>
    <x v="14"/>
    <x v="29"/>
    <x v="14"/>
    <n v="0"/>
    <n v="305"/>
    <n v="305"/>
  </r>
  <r>
    <x v="11"/>
    <x v="16"/>
    <x v="7"/>
    <x v="30"/>
    <x v="6"/>
    <n v="0"/>
    <n v="42"/>
    <n v="42"/>
  </r>
  <r>
    <x v="11"/>
    <x v="16"/>
    <x v="7"/>
    <x v="30"/>
    <x v="10"/>
    <n v="0"/>
    <n v="39"/>
    <n v="39"/>
  </r>
  <r>
    <x v="11"/>
    <x v="16"/>
    <x v="7"/>
    <x v="30"/>
    <x v="14"/>
    <n v="604"/>
    <n v="2139"/>
    <n v="2743"/>
  </r>
  <r>
    <x v="11"/>
    <x v="16"/>
    <x v="7"/>
    <x v="15"/>
    <x v="21"/>
    <n v="6"/>
    <n v="29"/>
    <n v="35"/>
  </r>
  <r>
    <x v="11"/>
    <x v="16"/>
    <x v="7"/>
    <x v="15"/>
    <x v="6"/>
    <n v="0"/>
    <n v="4"/>
    <n v="4"/>
  </r>
  <r>
    <x v="11"/>
    <x v="16"/>
    <x v="7"/>
    <x v="15"/>
    <x v="22"/>
    <n v="0"/>
    <n v="1"/>
    <n v="1"/>
  </r>
  <r>
    <x v="11"/>
    <x v="16"/>
    <x v="7"/>
    <x v="15"/>
    <x v="13"/>
    <n v="1"/>
    <n v="33"/>
    <n v="34"/>
  </r>
  <r>
    <x v="11"/>
    <x v="16"/>
    <x v="7"/>
    <x v="15"/>
    <x v="1"/>
    <n v="1348"/>
    <n v="0"/>
    <n v="1348"/>
  </r>
  <r>
    <x v="11"/>
    <x v="16"/>
    <x v="7"/>
    <x v="15"/>
    <x v="14"/>
    <n v="35936.000000000007"/>
    <n v="25076.000000000004"/>
    <n v="61012.000000000015"/>
  </r>
  <r>
    <x v="11"/>
    <x v="16"/>
    <x v="15"/>
    <x v="31"/>
    <x v="14"/>
    <n v="0"/>
    <n v="400"/>
    <n v="400"/>
  </r>
  <r>
    <x v="11"/>
    <x v="16"/>
    <x v="15"/>
    <x v="32"/>
    <x v="13"/>
    <n v="0"/>
    <n v="1"/>
    <n v="1"/>
  </r>
  <r>
    <x v="11"/>
    <x v="16"/>
    <x v="15"/>
    <x v="32"/>
    <x v="14"/>
    <n v="0"/>
    <n v="36405"/>
    <n v="36405"/>
  </r>
  <r>
    <x v="11"/>
    <x v="16"/>
    <x v="15"/>
    <x v="33"/>
    <x v="1"/>
    <n v="0"/>
    <n v="510"/>
    <n v="510"/>
  </r>
  <r>
    <x v="11"/>
    <x v="16"/>
    <x v="15"/>
    <x v="33"/>
    <x v="14"/>
    <n v="0"/>
    <n v="33922.000000000007"/>
    <n v="33922.000000000007"/>
  </r>
  <r>
    <x v="11"/>
    <x v="16"/>
    <x v="15"/>
    <x v="34"/>
    <x v="14"/>
    <n v="0"/>
    <n v="284"/>
    <n v="284"/>
  </r>
  <r>
    <x v="11"/>
    <x v="16"/>
    <x v="16"/>
    <x v="35"/>
    <x v="14"/>
    <n v="0"/>
    <n v="300"/>
    <n v="300"/>
  </r>
  <r>
    <x v="11"/>
    <x v="16"/>
    <x v="16"/>
    <x v="36"/>
    <x v="14"/>
    <n v="0"/>
    <n v="275"/>
    <n v="275"/>
  </r>
  <r>
    <x v="11"/>
    <x v="16"/>
    <x v="17"/>
    <x v="37"/>
    <x v="14"/>
    <n v="0"/>
    <n v="100"/>
    <n v="100"/>
  </r>
  <r>
    <x v="11"/>
    <x v="16"/>
    <x v="18"/>
    <x v="38"/>
    <x v="21"/>
    <n v="0"/>
    <n v="16.999999999999996"/>
    <n v="16.999999999999996"/>
  </r>
  <r>
    <x v="11"/>
    <x v="16"/>
    <x v="18"/>
    <x v="38"/>
    <x v="6"/>
    <n v="3"/>
    <n v="0"/>
    <n v="3"/>
  </r>
  <r>
    <x v="11"/>
    <x v="16"/>
    <x v="18"/>
    <x v="38"/>
    <x v="10"/>
    <n v="0"/>
    <n v="2"/>
    <n v="2"/>
  </r>
  <r>
    <x v="11"/>
    <x v="16"/>
    <x v="18"/>
    <x v="38"/>
    <x v="22"/>
    <n v="2"/>
    <n v="0"/>
    <n v="2"/>
  </r>
  <r>
    <x v="11"/>
    <x v="16"/>
    <x v="18"/>
    <x v="38"/>
    <x v="14"/>
    <n v="2"/>
    <n v="0"/>
    <n v="2"/>
  </r>
  <r>
    <x v="11"/>
    <x v="16"/>
    <x v="18"/>
    <x v="38"/>
    <x v="19"/>
    <n v="1"/>
    <n v="1"/>
    <n v="2"/>
  </r>
  <r>
    <x v="11"/>
    <x v="16"/>
    <x v="18"/>
    <x v="39"/>
    <x v="1"/>
    <n v="28"/>
    <n v="0"/>
    <n v="28"/>
  </r>
  <r>
    <x v="11"/>
    <x v="16"/>
    <x v="18"/>
    <x v="40"/>
    <x v="6"/>
    <n v="2"/>
    <n v="0"/>
    <n v="2"/>
  </r>
  <r>
    <x v="11"/>
    <x v="16"/>
    <x v="18"/>
    <x v="40"/>
    <x v="14"/>
    <n v="31"/>
    <n v="2"/>
    <n v="33"/>
  </r>
  <r>
    <x v="11"/>
    <x v="16"/>
    <x v="19"/>
    <x v="41"/>
    <x v="21"/>
    <n v="0"/>
    <n v="15"/>
    <n v="15"/>
  </r>
  <r>
    <x v="11"/>
    <x v="16"/>
    <x v="19"/>
    <x v="41"/>
    <x v="6"/>
    <n v="0"/>
    <n v="627"/>
    <n v="627"/>
  </r>
  <r>
    <x v="11"/>
    <x v="16"/>
    <x v="19"/>
    <x v="41"/>
    <x v="10"/>
    <n v="0"/>
    <n v="13"/>
    <n v="13"/>
  </r>
  <r>
    <x v="11"/>
    <x v="16"/>
    <x v="19"/>
    <x v="41"/>
    <x v="22"/>
    <n v="0"/>
    <n v="4"/>
    <n v="4"/>
  </r>
  <r>
    <x v="11"/>
    <x v="16"/>
    <x v="19"/>
    <x v="41"/>
    <x v="13"/>
    <n v="0"/>
    <n v="10"/>
    <n v="10"/>
  </r>
  <r>
    <x v="11"/>
    <x v="16"/>
    <x v="19"/>
    <x v="41"/>
    <x v="1"/>
    <n v="3"/>
    <n v="367"/>
    <n v="370"/>
  </r>
  <r>
    <x v="11"/>
    <x v="16"/>
    <x v="19"/>
    <x v="41"/>
    <x v="14"/>
    <n v="101"/>
    <n v="11185.000000000004"/>
    <n v="11285.999999999998"/>
  </r>
  <r>
    <x v="11"/>
    <x v="16"/>
    <x v="19"/>
    <x v="42"/>
    <x v="14"/>
    <n v="0"/>
    <n v="6495.9999999999991"/>
    <n v="6495.9999999999991"/>
  </r>
  <r>
    <x v="11"/>
    <x v="16"/>
    <x v="19"/>
    <x v="43"/>
    <x v="14"/>
    <n v="659"/>
    <n v="294.99999999999994"/>
    <n v="954"/>
  </r>
  <r>
    <x v="11"/>
    <x v="16"/>
    <x v="19"/>
    <x v="44"/>
    <x v="22"/>
    <n v="0"/>
    <n v="43"/>
    <n v="43"/>
  </r>
  <r>
    <x v="11"/>
    <x v="16"/>
    <x v="19"/>
    <x v="44"/>
    <x v="13"/>
    <n v="0"/>
    <n v="26"/>
    <n v="26"/>
  </r>
  <r>
    <x v="11"/>
    <x v="16"/>
    <x v="19"/>
    <x v="44"/>
    <x v="14"/>
    <n v="423"/>
    <n v="885"/>
    <n v="1308.0000000000002"/>
  </r>
  <r>
    <x v="11"/>
    <x v="16"/>
    <x v="19"/>
    <x v="45"/>
    <x v="20"/>
    <n v="0"/>
    <n v="2"/>
    <n v="2"/>
  </r>
  <r>
    <x v="11"/>
    <x v="16"/>
    <x v="19"/>
    <x v="45"/>
    <x v="14"/>
    <n v="0"/>
    <n v="31"/>
    <n v="31"/>
  </r>
  <r>
    <x v="11"/>
    <x v="16"/>
    <x v="19"/>
    <x v="46"/>
    <x v="21"/>
    <n v="4"/>
    <n v="28"/>
    <n v="31.999999999999996"/>
  </r>
  <r>
    <x v="11"/>
    <x v="16"/>
    <x v="19"/>
    <x v="46"/>
    <x v="23"/>
    <n v="0"/>
    <n v="2"/>
    <n v="2"/>
  </r>
  <r>
    <x v="11"/>
    <x v="16"/>
    <x v="19"/>
    <x v="46"/>
    <x v="10"/>
    <n v="4"/>
    <n v="90"/>
    <n v="94"/>
  </r>
  <r>
    <x v="11"/>
    <x v="16"/>
    <x v="19"/>
    <x v="46"/>
    <x v="22"/>
    <n v="0"/>
    <n v="64"/>
    <n v="64"/>
  </r>
  <r>
    <x v="11"/>
    <x v="16"/>
    <x v="19"/>
    <x v="46"/>
    <x v="13"/>
    <n v="0"/>
    <n v="25"/>
    <n v="25"/>
  </r>
  <r>
    <x v="11"/>
    <x v="16"/>
    <x v="19"/>
    <x v="46"/>
    <x v="1"/>
    <n v="0"/>
    <n v="215"/>
    <n v="215"/>
  </r>
  <r>
    <x v="11"/>
    <x v="16"/>
    <x v="19"/>
    <x v="46"/>
    <x v="14"/>
    <n v="2"/>
    <n v="12511"/>
    <n v="12513"/>
  </r>
  <r>
    <x v="11"/>
    <x v="16"/>
    <x v="19"/>
    <x v="46"/>
    <x v="19"/>
    <n v="16"/>
    <n v="13"/>
    <n v="28.999999999999993"/>
  </r>
  <r>
    <x v="11"/>
    <x v="16"/>
    <x v="19"/>
    <x v="47"/>
    <x v="13"/>
    <n v="0"/>
    <n v="1"/>
    <n v="1"/>
  </r>
  <r>
    <x v="11"/>
    <x v="16"/>
    <x v="19"/>
    <x v="47"/>
    <x v="14"/>
    <n v="1"/>
    <n v="5161.0000000000009"/>
    <n v="5162.0000000000009"/>
  </r>
  <r>
    <x v="11"/>
    <x v="16"/>
    <x v="8"/>
    <x v="16"/>
    <x v="21"/>
    <n v="0"/>
    <n v="7"/>
    <n v="7"/>
  </r>
  <r>
    <x v="11"/>
    <x v="16"/>
    <x v="8"/>
    <x v="16"/>
    <x v="20"/>
    <n v="0"/>
    <n v="1"/>
    <n v="1"/>
  </r>
  <r>
    <x v="11"/>
    <x v="16"/>
    <x v="8"/>
    <x v="16"/>
    <x v="22"/>
    <n v="0"/>
    <n v="2"/>
    <n v="2"/>
  </r>
  <r>
    <x v="11"/>
    <x v="16"/>
    <x v="8"/>
    <x v="16"/>
    <x v="1"/>
    <n v="0"/>
    <n v="387"/>
    <n v="387"/>
  </r>
  <r>
    <x v="11"/>
    <x v="16"/>
    <x v="8"/>
    <x v="16"/>
    <x v="14"/>
    <n v="15"/>
    <n v="4583"/>
    <n v="4598"/>
  </r>
  <r>
    <x v="11"/>
    <x v="16"/>
    <x v="20"/>
    <x v="48"/>
    <x v="14"/>
    <n v="1"/>
    <n v="0"/>
    <n v="1"/>
  </r>
  <r>
    <x v="11"/>
    <x v="16"/>
    <x v="0"/>
    <x v="49"/>
    <x v="14"/>
    <n v="0"/>
    <n v="205"/>
    <n v="205"/>
  </r>
  <r>
    <x v="11"/>
    <x v="16"/>
    <x v="0"/>
    <x v="50"/>
    <x v="14"/>
    <n v="0"/>
    <n v="12934.999999999998"/>
    <n v="12934.999999999998"/>
  </r>
  <r>
    <x v="11"/>
    <x v="16"/>
    <x v="0"/>
    <x v="51"/>
    <x v="21"/>
    <n v="1"/>
    <n v="0"/>
    <n v="1"/>
  </r>
  <r>
    <x v="11"/>
    <x v="16"/>
    <x v="0"/>
    <x v="51"/>
    <x v="13"/>
    <n v="59"/>
    <n v="0"/>
    <n v="59"/>
  </r>
  <r>
    <x v="11"/>
    <x v="16"/>
    <x v="0"/>
    <x v="51"/>
    <x v="14"/>
    <n v="470.99999999999994"/>
    <n v="0"/>
    <n v="470.99999999999994"/>
  </r>
  <r>
    <x v="11"/>
    <x v="16"/>
    <x v="0"/>
    <x v="51"/>
    <x v="19"/>
    <n v="1"/>
    <n v="0"/>
    <n v="1"/>
  </r>
  <r>
    <x v="11"/>
    <x v="16"/>
    <x v="0"/>
    <x v="52"/>
    <x v="14"/>
    <n v="98"/>
    <n v="0"/>
    <n v="98"/>
  </r>
  <r>
    <x v="11"/>
    <x v="16"/>
    <x v="0"/>
    <x v="53"/>
    <x v="13"/>
    <n v="0"/>
    <n v="5"/>
    <n v="5"/>
  </r>
  <r>
    <x v="11"/>
    <x v="16"/>
    <x v="0"/>
    <x v="53"/>
    <x v="14"/>
    <n v="0"/>
    <n v="7"/>
    <n v="7"/>
  </r>
  <r>
    <x v="11"/>
    <x v="16"/>
    <x v="0"/>
    <x v="54"/>
    <x v="14"/>
    <n v="0"/>
    <n v="6"/>
    <n v="6"/>
  </r>
  <r>
    <x v="11"/>
    <x v="16"/>
    <x v="21"/>
    <x v="25"/>
    <x v="14"/>
    <n v="0"/>
    <n v="49"/>
    <n v="49"/>
  </r>
  <r>
    <x v="11"/>
    <x v="16"/>
    <x v="21"/>
    <x v="55"/>
    <x v="14"/>
    <n v="0"/>
    <n v="8"/>
    <n v="8"/>
  </r>
  <r>
    <x v="11"/>
    <x v="16"/>
    <x v="22"/>
    <x v="25"/>
    <x v="6"/>
    <n v="0"/>
    <n v="9"/>
    <n v="9"/>
  </r>
  <r>
    <x v="11"/>
    <x v="16"/>
    <x v="22"/>
    <x v="25"/>
    <x v="14"/>
    <n v="0"/>
    <n v="240"/>
    <n v="240"/>
  </r>
  <r>
    <x v="11"/>
    <x v="16"/>
    <x v="22"/>
    <x v="56"/>
    <x v="14"/>
    <n v="0"/>
    <n v="34"/>
    <n v="34"/>
  </r>
  <r>
    <x v="11"/>
    <x v="16"/>
    <x v="23"/>
    <x v="57"/>
    <x v="6"/>
    <n v="0"/>
    <n v="12"/>
    <n v="12"/>
  </r>
  <r>
    <x v="11"/>
    <x v="16"/>
    <x v="23"/>
    <x v="57"/>
    <x v="14"/>
    <n v="0"/>
    <n v="922.00000000000011"/>
    <n v="922.00000000000011"/>
  </r>
  <r>
    <x v="11"/>
    <x v="16"/>
    <x v="24"/>
    <x v="58"/>
    <x v="14"/>
    <n v="0"/>
    <n v="93"/>
    <n v="93"/>
  </r>
  <r>
    <x v="11"/>
    <x v="16"/>
    <x v="25"/>
    <x v="25"/>
    <x v="14"/>
    <n v="0"/>
    <n v="1"/>
    <n v="1"/>
  </r>
  <r>
    <x v="11"/>
    <x v="16"/>
    <x v="25"/>
    <x v="59"/>
    <x v="14"/>
    <n v="0"/>
    <n v="71"/>
    <n v="71"/>
  </r>
  <r>
    <x v="11"/>
    <x v="16"/>
    <x v="25"/>
    <x v="60"/>
    <x v="14"/>
    <n v="0"/>
    <n v="806"/>
    <n v="806"/>
  </r>
  <r>
    <x v="11"/>
    <x v="16"/>
    <x v="26"/>
    <x v="61"/>
    <x v="6"/>
    <n v="2"/>
    <n v="322"/>
    <n v="324"/>
  </r>
  <r>
    <x v="11"/>
    <x v="16"/>
    <x v="26"/>
    <x v="61"/>
    <x v="1"/>
    <n v="0"/>
    <n v="43"/>
    <n v="43"/>
  </r>
  <r>
    <x v="11"/>
    <x v="16"/>
    <x v="26"/>
    <x v="61"/>
    <x v="14"/>
    <n v="0"/>
    <n v="2110"/>
    <n v="2110"/>
  </r>
  <r>
    <x v="11"/>
    <x v="16"/>
    <x v="26"/>
    <x v="25"/>
    <x v="14"/>
    <n v="1"/>
    <n v="0"/>
    <n v="1"/>
  </r>
  <r>
    <x v="11"/>
    <x v="16"/>
    <x v="27"/>
    <x v="62"/>
    <x v="21"/>
    <n v="0"/>
    <n v="17"/>
    <n v="17"/>
  </r>
  <r>
    <x v="11"/>
    <x v="16"/>
    <x v="27"/>
    <x v="62"/>
    <x v="14"/>
    <n v="0"/>
    <n v="42"/>
    <n v="42"/>
  </r>
  <r>
    <x v="11"/>
    <x v="16"/>
    <x v="28"/>
    <x v="63"/>
    <x v="16"/>
    <n v="3"/>
    <n v="4"/>
    <n v="7"/>
  </r>
  <r>
    <x v="11"/>
    <x v="16"/>
    <x v="28"/>
    <x v="63"/>
    <x v="13"/>
    <n v="5"/>
    <n v="0"/>
    <n v="5"/>
  </r>
  <r>
    <x v="11"/>
    <x v="16"/>
    <x v="28"/>
    <x v="63"/>
    <x v="1"/>
    <n v="1414.0000000000002"/>
    <n v="0"/>
    <n v="1414.0000000000002"/>
  </r>
  <r>
    <x v="11"/>
    <x v="16"/>
    <x v="28"/>
    <x v="63"/>
    <x v="14"/>
    <n v="9218.0000000000018"/>
    <n v="0"/>
    <n v="9218.0000000000018"/>
  </r>
  <r>
    <x v="11"/>
    <x v="16"/>
    <x v="28"/>
    <x v="63"/>
    <x v="19"/>
    <n v="10"/>
    <n v="0"/>
    <n v="10"/>
  </r>
  <r>
    <x v="11"/>
    <x v="16"/>
    <x v="1"/>
    <x v="64"/>
    <x v="6"/>
    <n v="268"/>
    <n v="0"/>
    <n v="268"/>
  </r>
  <r>
    <x v="11"/>
    <x v="16"/>
    <x v="29"/>
    <x v="65"/>
    <x v="14"/>
    <n v="0"/>
    <n v="557"/>
    <n v="557"/>
  </r>
  <r>
    <x v="11"/>
    <x v="16"/>
    <x v="30"/>
    <x v="66"/>
    <x v="22"/>
    <n v="0"/>
    <n v="7"/>
    <n v="7"/>
  </r>
  <r>
    <x v="11"/>
    <x v="16"/>
    <x v="30"/>
    <x v="66"/>
    <x v="13"/>
    <n v="0"/>
    <n v="44"/>
    <n v="44"/>
  </r>
  <r>
    <x v="11"/>
    <x v="16"/>
    <x v="30"/>
    <x v="66"/>
    <x v="14"/>
    <n v="1916.9999999999995"/>
    <n v="48643.000000000015"/>
    <n v="50559.999999999993"/>
  </r>
  <r>
    <x v="11"/>
    <x v="16"/>
    <x v="31"/>
    <x v="67"/>
    <x v="1"/>
    <n v="0"/>
    <n v="3"/>
    <n v="3"/>
  </r>
  <r>
    <x v="11"/>
    <x v="16"/>
    <x v="31"/>
    <x v="67"/>
    <x v="14"/>
    <n v="0"/>
    <n v="323"/>
    <n v="323"/>
  </r>
  <r>
    <x v="11"/>
    <x v="16"/>
    <x v="31"/>
    <x v="25"/>
    <x v="14"/>
    <n v="0"/>
    <n v="64"/>
    <n v="64"/>
  </r>
  <r>
    <x v="11"/>
    <x v="16"/>
    <x v="31"/>
    <x v="68"/>
    <x v="1"/>
    <n v="0"/>
    <n v="304"/>
    <n v="304"/>
  </r>
  <r>
    <x v="11"/>
    <x v="16"/>
    <x v="31"/>
    <x v="68"/>
    <x v="14"/>
    <n v="0"/>
    <n v="1157.0000000000002"/>
    <n v="1157.0000000000002"/>
  </r>
  <r>
    <x v="11"/>
    <x v="16"/>
    <x v="32"/>
    <x v="25"/>
    <x v="14"/>
    <n v="0"/>
    <n v="128"/>
    <n v="128"/>
  </r>
  <r>
    <x v="11"/>
    <x v="16"/>
    <x v="32"/>
    <x v="69"/>
    <x v="14"/>
    <n v="0"/>
    <n v="50"/>
    <n v="50"/>
  </r>
  <r>
    <x v="11"/>
    <x v="16"/>
    <x v="32"/>
    <x v="70"/>
    <x v="6"/>
    <n v="0"/>
    <n v="10"/>
    <n v="10"/>
  </r>
  <r>
    <x v="11"/>
    <x v="16"/>
    <x v="32"/>
    <x v="70"/>
    <x v="1"/>
    <n v="0"/>
    <n v="26"/>
    <n v="26"/>
  </r>
  <r>
    <x v="11"/>
    <x v="16"/>
    <x v="32"/>
    <x v="70"/>
    <x v="14"/>
    <n v="0"/>
    <n v="3564.0000000000005"/>
    <n v="3564.0000000000005"/>
  </r>
  <r>
    <x v="11"/>
    <x v="16"/>
    <x v="33"/>
    <x v="71"/>
    <x v="6"/>
    <n v="0"/>
    <n v="10"/>
    <n v="10"/>
  </r>
  <r>
    <x v="11"/>
    <x v="16"/>
    <x v="33"/>
    <x v="71"/>
    <x v="14"/>
    <n v="0"/>
    <n v="114"/>
    <n v="114"/>
  </r>
  <r>
    <x v="11"/>
    <x v="16"/>
    <x v="34"/>
    <x v="72"/>
    <x v="1"/>
    <n v="0"/>
    <n v="3846.9999999999995"/>
    <n v="3846.9999999999995"/>
  </r>
  <r>
    <x v="11"/>
    <x v="16"/>
    <x v="34"/>
    <x v="72"/>
    <x v="14"/>
    <n v="0"/>
    <n v="271"/>
    <n v="271"/>
  </r>
  <r>
    <x v="11"/>
    <x v="16"/>
    <x v="5"/>
    <x v="73"/>
    <x v="14"/>
    <n v="0"/>
    <n v="50"/>
    <n v="50"/>
  </r>
  <r>
    <x v="11"/>
    <x v="16"/>
    <x v="5"/>
    <x v="74"/>
    <x v="13"/>
    <n v="0"/>
    <n v="11"/>
    <n v="11"/>
  </r>
  <r>
    <x v="11"/>
    <x v="16"/>
    <x v="5"/>
    <x v="74"/>
    <x v="1"/>
    <n v="0"/>
    <n v="11"/>
    <n v="11"/>
  </r>
  <r>
    <x v="11"/>
    <x v="16"/>
    <x v="5"/>
    <x v="74"/>
    <x v="14"/>
    <n v="107"/>
    <n v="5315.0000000000009"/>
    <n v="5422.0000000000009"/>
  </r>
  <r>
    <x v="11"/>
    <x v="17"/>
    <x v="10"/>
    <x v="22"/>
    <x v="14"/>
    <n v="0"/>
    <n v="64"/>
    <n v="64"/>
  </r>
  <r>
    <x v="11"/>
    <x v="17"/>
    <x v="0"/>
    <x v="51"/>
    <x v="14"/>
    <n v="0"/>
    <n v="1363"/>
    <n v="1363"/>
  </r>
  <r>
    <x v="11"/>
    <x v="18"/>
    <x v="13"/>
    <x v="27"/>
    <x v="14"/>
    <n v="17727.999999999989"/>
    <n v="0"/>
    <n v="17727.999999999989"/>
  </r>
  <r>
    <x v="11"/>
    <x v="18"/>
    <x v="18"/>
    <x v="75"/>
    <x v="14"/>
    <n v="695"/>
    <n v="0"/>
    <n v="695"/>
  </r>
  <r>
    <x v="11"/>
    <x v="18"/>
    <x v="18"/>
    <x v="38"/>
    <x v="14"/>
    <n v="0"/>
    <n v="453"/>
    <n v="453"/>
  </r>
  <r>
    <x v="11"/>
    <x v="18"/>
    <x v="19"/>
    <x v="41"/>
    <x v="14"/>
    <n v="25"/>
    <n v="2311"/>
    <n v="2336"/>
  </r>
  <r>
    <x v="11"/>
    <x v="18"/>
    <x v="19"/>
    <x v="45"/>
    <x v="14"/>
    <n v="1054"/>
    <n v="3706"/>
    <n v="4760"/>
  </r>
  <r>
    <x v="11"/>
    <x v="18"/>
    <x v="8"/>
    <x v="16"/>
    <x v="14"/>
    <n v="649"/>
    <n v="1055"/>
    <n v="1704"/>
  </r>
  <r>
    <x v="11"/>
    <x v="18"/>
    <x v="0"/>
    <x v="76"/>
    <x v="14"/>
    <n v="0"/>
    <n v="1943"/>
    <n v="1943"/>
  </r>
  <r>
    <x v="11"/>
    <x v="18"/>
    <x v="0"/>
    <x v="50"/>
    <x v="1"/>
    <n v="0"/>
    <n v="1623"/>
    <n v="1623"/>
  </r>
  <r>
    <x v="11"/>
    <x v="18"/>
    <x v="0"/>
    <x v="50"/>
    <x v="14"/>
    <n v="0"/>
    <n v="33061"/>
    <n v="33061"/>
  </r>
  <r>
    <x v="11"/>
    <x v="18"/>
    <x v="0"/>
    <x v="77"/>
    <x v="14"/>
    <n v="2028"/>
    <n v="30905.999999999996"/>
    <n v="32934"/>
  </r>
  <r>
    <x v="11"/>
    <x v="18"/>
    <x v="0"/>
    <x v="51"/>
    <x v="14"/>
    <n v="91"/>
    <n v="4273"/>
    <n v="4364"/>
  </r>
  <r>
    <x v="11"/>
    <x v="18"/>
    <x v="0"/>
    <x v="78"/>
    <x v="22"/>
    <n v="0"/>
    <n v="2358"/>
    <n v="2358"/>
  </r>
  <r>
    <x v="11"/>
    <x v="18"/>
    <x v="0"/>
    <x v="78"/>
    <x v="1"/>
    <n v="8"/>
    <n v="0"/>
    <n v="8"/>
  </r>
  <r>
    <x v="11"/>
    <x v="18"/>
    <x v="0"/>
    <x v="78"/>
    <x v="14"/>
    <n v="59"/>
    <n v="10285"/>
    <n v="10344.000000000002"/>
  </r>
  <r>
    <x v="11"/>
    <x v="18"/>
    <x v="0"/>
    <x v="79"/>
    <x v="14"/>
    <n v="0"/>
    <n v="9828"/>
    <n v="9828"/>
  </r>
  <r>
    <x v="11"/>
    <x v="18"/>
    <x v="0"/>
    <x v="80"/>
    <x v="1"/>
    <n v="0"/>
    <n v="706"/>
    <n v="706"/>
  </r>
  <r>
    <x v="11"/>
    <x v="18"/>
    <x v="0"/>
    <x v="80"/>
    <x v="14"/>
    <n v="0"/>
    <n v="54438.000000000015"/>
    <n v="54438.000000000015"/>
  </r>
  <r>
    <x v="11"/>
    <x v="18"/>
    <x v="0"/>
    <x v="81"/>
    <x v="22"/>
    <n v="0"/>
    <n v="1877"/>
    <n v="1877"/>
  </r>
  <r>
    <x v="11"/>
    <x v="18"/>
    <x v="0"/>
    <x v="81"/>
    <x v="1"/>
    <n v="186"/>
    <n v="1011"/>
    <n v="1197"/>
  </r>
  <r>
    <x v="11"/>
    <x v="18"/>
    <x v="0"/>
    <x v="81"/>
    <x v="14"/>
    <n v="3602"/>
    <n v="119639.99999999999"/>
    <n v="123241.99999999999"/>
  </r>
  <r>
    <x v="11"/>
    <x v="18"/>
    <x v="35"/>
    <x v="82"/>
    <x v="21"/>
    <n v="0"/>
    <n v="1"/>
    <n v="1"/>
  </r>
  <r>
    <x v="11"/>
    <x v="18"/>
    <x v="35"/>
    <x v="82"/>
    <x v="14"/>
    <n v="26"/>
    <n v="34293.000000000007"/>
    <n v="34319.000000000007"/>
  </r>
  <r>
    <x v="11"/>
    <x v="18"/>
    <x v="26"/>
    <x v="61"/>
    <x v="14"/>
    <n v="301"/>
    <n v="1393"/>
    <n v="1694"/>
  </r>
  <r>
    <x v="11"/>
    <x v="18"/>
    <x v="27"/>
    <x v="62"/>
    <x v="14"/>
    <n v="35"/>
    <n v="0"/>
    <n v="35"/>
  </r>
  <r>
    <x v="11"/>
    <x v="18"/>
    <x v="30"/>
    <x v="66"/>
    <x v="14"/>
    <n v="38"/>
    <n v="0"/>
    <n v="38"/>
  </r>
  <r>
    <x v="11"/>
    <x v="18"/>
    <x v="36"/>
    <x v="83"/>
    <x v="14"/>
    <n v="497"/>
    <n v="0"/>
    <n v="497"/>
  </r>
  <r>
    <x v="11"/>
    <x v="18"/>
    <x v="32"/>
    <x v="70"/>
    <x v="14"/>
    <n v="0"/>
    <n v="1059"/>
    <n v="1059"/>
  </r>
  <r>
    <x v="11"/>
    <x v="18"/>
    <x v="5"/>
    <x v="74"/>
    <x v="14"/>
    <n v="107"/>
    <n v="0"/>
    <n v="107"/>
  </r>
  <r>
    <x v="12"/>
    <x v="19"/>
    <x v="14"/>
    <x v="84"/>
    <x v="21"/>
    <n v="0"/>
    <n v="15"/>
    <n v="15"/>
  </r>
  <r>
    <x v="12"/>
    <x v="19"/>
    <x v="14"/>
    <x v="84"/>
    <x v="20"/>
    <n v="0"/>
    <n v="2"/>
    <n v="2"/>
  </r>
  <r>
    <x v="12"/>
    <x v="20"/>
    <x v="11"/>
    <x v="24"/>
    <x v="22"/>
    <n v="0"/>
    <n v="4"/>
    <n v="4"/>
  </r>
  <r>
    <x v="12"/>
    <x v="20"/>
    <x v="16"/>
    <x v="85"/>
    <x v="10"/>
    <n v="400"/>
    <n v="0"/>
    <n v="400"/>
  </r>
  <r>
    <x v="12"/>
    <x v="20"/>
    <x v="16"/>
    <x v="86"/>
    <x v="9"/>
    <n v="352"/>
    <n v="0"/>
    <n v="352"/>
  </r>
  <r>
    <x v="12"/>
    <x v="20"/>
    <x v="16"/>
    <x v="86"/>
    <x v="1"/>
    <n v="597"/>
    <n v="0"/>
    <n v="597"/>
  </r>
  <r>
    <x v="12"/>
    <x v="20"/>
    <x v="4"/>
    <x v="87"/>
    <x v="14"/>
    <n v="49"/>
    <n v="0"/>
    <n v="49"/>
  </r>
  <r>
    <x v="12"/>
    <x v="20"/>
    <x v="24"/>
    <x v="58"/>
    <x v="22"/>
    <n v="0"/>
    <n v="56"/>
    <n v="56"/>
  </r>
  <r>
    <x v="12"/>
    <x v="20"/>
    <x v="24"/>
    <x v="58"/>
    <x v="1"/>
    <n v="162"/>
    <n v="0"/>
    <n v="162"/>
  </r>
  <r>
    <x v="12"/>
    <x v="20"/>
    <x v="24"/>
    <x v="88"/>
    <x v="2"/>
    <n v="11"/>
    <n v="0"/>
    <n v="11"/>
  </r>
  <r>
    <x v="12"/>
    <x v="20"/>
    <x v="24"/>
    <x v="88"/>
    <x v="3"/>
    <n v="1"/>
    <n v="0"/>
    <n v="1"/>
  </r>
  <r>
    <x v="12"/>
    <x v="20"/>
    <x v="24"/>
    <x v="88"/>
    <x v="19"/>
    <n v="0"/>
    <n v="1"/>
    <n v="1"/>
  </r>
  <r>
    <x v="12"/>
    <x v="20"/>
    <x v="26"/>
    <x v="61"/>
    <x v="1"/>
    <n v="700"/>
    <n v="0"/>
    <n v="700"/>
  </r>
  <r>
    <x v="12"/>
    <x v="20"/>
    <x v="37"/>
    <x v="89"/>
    <x v="21"/>
    <n v="0"/>
    <n v="8"/>
    <n v="8"/>
  </r>
  <r>
    <x v="12"/>
    <x v="20"/>
    <x v="38"/>
    <x v="90"/>
    <x v="21"/>
    <n v="0"/>
    <n v="91"/>
    <n v="91"/>
  </r>
  <r>
    <x v="12"/>
    <x v="20"/>
    <x v="38"/>
    <x v="90"/>
    <x v="24"/>
    <n v="0"/>
    <n v="2"/>
    <n v="2"/>
  </r>
  <r>
    <x v="12"/>
    <x v="20"/>
    <x v="38"/>
    <x v="90"/>
    <x v="23"/>
    <n v="0"/>
    <n v="5"/>
    <n v="5"/>
  </r>
  <r>
    <x v="12"/>
    <x v="20"/>
    <x v="38"/>
    <x v="90"/>
    <x v="6"/>
    <n v="0"/>
    <n v="20"/>
    <n v="20"/>
  </r>
  <r>
    <x v="12"/>
    <x v="20"/>
    <x v="36"/>
    <x v="91"/>
    <x v="14"/>
    <n v="216"/>
    <n v="0"/>
    <n v="216"/>
  </r>
  <r>
    <x v="12"/>
    <x v="20"/>
    <x v="31"/>
    <x v="92"/>
    <x v="21"/>
    <n v="0"/>
    <n v="112.99999999999999"/>
    <n v="112.99999999999999"/>
  </r>
  <r>
    <x v="12"/>
    <x v="20"/>
    <x v="31"/>
    <x v="92"/>
    <x v="0"/>
    <n v="2561"/>
    <n v="2562.9999999999986"/>
    <n v="5124.0000000000009"/>
  </r>
  <r>
    <x v="12"/>
    <x v="20"/>
    <x v="31"/>
    <x v="92"/>
    <x v="2"/>
    <n v="14"/>
    <n v="0"/>
    <n v="14"/>
  </r>
  <r>
    <x v="12"/>
    <x v="20"/>
    <x v="31"/>
    <x v="92"/>
    <x v="5"/>
    <n v="3"/>
    <n v="0"/>
    <n v="3"/>
  </r>
  <r>
    <x v="12"/>
    <x v="20"/>
    <x v="31"/>
    <x v="92"/>
    <x v="3"/>
    <n v="2"/>
    <n v="0"/>
    <n v="2"/>
  </r>
  <r>
    <x v="12"/>
    <x v="20"/>
    <x v="31"/>
    <x v="92"/>
    <x v="15"/>
    <n v="0"/>
    <n v="8"/>
    <n v="8"/>
  </r>
  <r>
    <x v="12"/>
    <x v="20"/>
    <x v="31"/>
    <x v="92"/>
    <x v="16"/>
    <n v="0"/>
    <n v="1"/>
    <n v="1"/>
  </r>
  <r>
    <x v="12"/>
    <x v="20"/>
    <x v="31"/>
    <x v="92"/>
    <x v="22"/>
    <n v="0"/>
    <n v="23"/>
    <n v="23"/>
  </r>
  <r>
    <x v="12"/>
    <x v="20"/>
    <x v="31"/>
    <x v="92"/>
    <x v="11"/>
    <n v="0"/>
    <n v="2"/>
    <n v="2"/>
  </r>
  <r>
    <x v="12"/>
    <x v="20"/>
    <x v="31"/>
    <x v="92"/>
    <x v="12"/>
    <n v="0"/>
    <n v="2"/>
    <n v="2"/>
  </r>
  <r>
    <x v="12"/>
    <x v="20"/>
    <x v="31"/>
    <x v="92"/>
    <x v="1"/>
    <n v="160"/>
    <n v="63"/>
    <n v="222.99999999999994"/>
  </r>
  <r>
    <x v="12"/>
    <x v="20"/>
    <x v="31"/>
    <x v="68"/>
    <x v="21"/>
    <n v="0"/>
    <n v="2"/>
    <n v="2"/>
  </r>
  <r>
    <x v="12"/>
    <x v="20"/>
    <x v="31"/>
    <x v="68"/>
    <x v="22"/>
    <n v="0"/>
    <n v="4"/>
    <n v="4"/>
  </r>
  <r>
    <x v="12"/>
    <x v="20"/>
    <x v="33"/>
    <x v="93"/>
    <x v="21"/>
    <n v="0"/>
    <n v="25"/>
    <n v="25"/>
  </r>
  <r>
    <x v="12"/>
    <x v="20"/>
    <x v="33"/>
    <x v="93"/>
    <x v="2"/>
    <n v="0"/>
    <n v="49"/>
    <n v="49"/>
  </r>
  <r>
    <x v="12"/>
    <x v="20"/>
    <x v="34"/>
    <x v="72"/>
    <x v="21"/>
    <n v="0"/>
    <n v="53"/>
    <n v="53"/>
  </r>
  <r>
    <x v="12"/>
    <x v="20"/>
    <x v="34"/>
    <x v="72"/>
    <x v="24"/>
    <n v="1"/>
    <n v="0"/>
    <n v="1"/>
  </r>
  <r>
    <x v="12"/>
    <x v="20"/>
    <x v="34"/>
    <x v="72"/>
    <x v="22"/>
    <n v="0"/>
    <n v="25"/>
    <n v="25"/>
  </r>
  <r>
    <x v="12"/>
    <x v="20"/>
    <x v="34"/>
    <x v="72"/>
    <x v="1"/>
    <n v="161"/>
    <n v="6"/>
    <n v="167"/>
  </r>
  <r>
    <x v="12"/>
    <x v="20"/>
    <x v="34"/>
    <x v="72"/>
    <x v="14"/>
    <n v="1594"/>
    <n v="59"/>
    <n v="1653.0000000000002"/>
  </r>
  <r>
    <x v="12"/>
    <x v="20"/>
    <x v="34"/>
    <x v="72"/>
    <x v="18"/>
    <n v="0"/>
    <n v="1"/>
    <n v="1"/>
  </r>
  <r>
    <x v="12"/>
    <x v="20"/>
    <x v="34"/>
    <x v="25"/>
    <x v="25"/>
    <n v="287"/>
    <n v="0"/>
    <n v="287"/>
  </r>
  <r>
    <x v="12"/>
    <x v="20"/>
    <x v="6"/>
    <x v="94"/>
    <x v="2"/>
    <n v="0"/>
    <n v="40"/>
    <n v="40"/>
  </r>
  <r>
    <x v="12"/>
    <x v="20"/>
    <x v="6"/>
    <x v="25"/>
    <x v="21"/>
    <n v="0"/>
    <n v="17"/>
    <n v="17"/>
  </r>
  <r>
    <x v="12"/>
    <x v="20"/>
    <x v="6"/>
    <x v="95"/>
    <x v="26"/>
    <n v="0"/>
    <n v="16"/>
    <n v="16"/>
  </r>
  <r>
    <x v="12"/>
    <x v="20"/>
    <x v="5"/>
    <x v="74"/>
    <x v="1"/>
    <n v="56"/>
    <n v="0"/>
    <n v="56"/>
  </r>
  <r>
    <x v="13"/>
    <x v="21"/>
    <x v="9"/>
    <x v="25"/>
    <x v="14"/>
    <n v="0"/>
    <n v="2503"/>
    <n v="2503"/>
  </r>
  <r>
    <x v="13"/>
    <x v="21"/>
    <x v="9"/>
    <x v="19"/>
    <x v="22"/>
    <n v="0"/>
    <n v="15"/>
    <n v="15"/>
  </r>
  <r>
    <x v="13"/>
    <x v="21"/>
    <x v="9"/>
    <x v="19"/>
    <x v="1"/>
    <n v="0"/>
    <n v="1244"/>
    <n v="1244"/>
  </r>
  <r>
    <x v="13"/>
    <x v="21"/>
    <x v="9"/>
    <x v="19"/>
    <x v="14"/>
    <n v="0"/>
    <n v="11752.000000000002"/>
    <n v="11752.000000000002"/>
  </r>
  <r>
    <x v="13"/>
    <x v="21"/>
    <x v="9"/>
    <x v="96"/>
    <x v="1"/>
    <n v="0"/>
    <n v="1516"/>
    <n v="1516"/>
  </r>
  <r>
    <x v="13"/>
    <x v="21"/>
    <x v="9"/>
    <x v="96"/>
    <x v="14"/>
    <n v="0"/>
    <n v="9020"/>
    <n v="9020"/>
  </r>
  <r>
    <x v="13"/>
    <x v="21"/>
    <x v="9"/>
    <x v="97"/>
    <x v="14"/>
    <n v="0"/>
    <n v="796"/>
    <n v="796"/>
  </r>
  <r>
    <x v="13"/>
    <x v="21"/>
    <x v="10"/>
    <x v="22"/>
    <x v="21"/>
    <n v="0"/>
    <n v="11"/>
    <n v="11"/>
  </r>
  <r>
    <x v="13"/>
    <x v="21"/>
    <x v="10"/>
    <x v="22"/>
    <x v="22"/>
    <n v="0"/>
    <n v="5"/>
    <n v="5"/>
  </r>
  <r>
    <x v="13"/>
    <x v="21"/>
    <x v="10"/>
    <x v="22"/>
    <x v="1"/>
    <n v="0"/>
    <n v="1171"/>
    <n v="1171"/>
  </r>
  <r>
    <x v="13"/>
    <x v="21"/>
    <x v="10"/>
    <x v="22"/>
    <x v="14"/>
    <n v="0"/>
    <n v="24467.999999999996"/>
    <n v="24467.999999999996"/>
  </r>
  <r>
    <x v="13"/>
    <x v="21"/>
    <x v="10"/>
    <x v="22"/>
    <x v="19"/>
    <n v="0"/>
    <n v="4"/>
    <n v="4"/>
  </r>
  <r>
    <x v="13"/>
    <x v="21"/>
    <x v="13"/>
    <x v="27"/>
    <x v="6"/>
    <n v="0"/>
    <n v="22"/>
    <n v="22"/>
  </r>
  <r>
    <x v="13"/>
    <x v="21"/>
    <x v="13"/>
    <x v="27"/>
    <x v="1"/>
    <n v="0"/>
    <n v="106"/>
    <n v="106"/>
  </r>
  <r>
    <x v="13"/>
    <x v="21"/>
    <x v="13"/>
    <x v="27"/>
    <x v="14"/>
    <n v="2338"/>
    <n v="7776.0000000000018"/>
    <n v="10114.000000000002"/>
  </r>
  <r>
    <x v="13"/>
    <x v="21"/>
    <x v="13"/>
    <x v="28"/>
    <x v="21"/>
    <n v="0"/>
    <n v="3"/>
    <n v="3"/>
  </r>
  <r>
    <x v="13"/>
    <x v="21"/>
    <x v="13"/>
    <x v="28"/>
    <x v="6"/>
    <n v="0"/>
    <n v="7"/>
    <n v="7"/>
  </r>
  <r>
    <x v="13"/>
    <x v="21"/>
    <x v="13"/>
    <x v="28"/>
    <x v="14"/>
    <n v="12"/>
    <n v="39381.999999999993"/>
    <n v="39393.999999999978"/>
  </r>
  <r>
    <x v="13"/>
    <x v="21"/>
    <x v="39"/>
    <x v="25"/>
    <x v="1"/>
    <n v="0"/>
    <n v="2"/>
    <n v="2"/>
  </r>
  <r>
    <x v="13"/>
    <x v="21"/>
    <x v="14"/>
    <x v="29"/>
    <x v="14"/>
    <n v="0"/>
    <n v="27"/>
    <n v="27"/>
  </r>
  <r>
    <x v="13"/>
    <x v="21"/>
    <x v="40"/>
    <x v="25"/>
    <x v="14"/>
    <n v="0"/>
    <n v="6"/>
    <n v="6"/>
  </r>
  <r>
    <x v="13"/>
    <x v="21"/>
    <x v="40"/>
    <x v="98"/>
    <x v="27"/>
    <n v="0"/>
    <n v="5"/>
    <n v="5"/>
  </r>
  <r>
    <x v="13"/>
    <x v="21"/>
    <x v="40"/>
    <x v="99"/>
    <x v="14"/>
    <n v="200"/>
    <n v="0"/>
    <n v="200"/>
  </r>
  <r>
    <x v="13"/>
    <x v="21"/>
    <x v="15"/>
    <x v="32"/>
    <x v="14"/>
    <n v="0"/>
    <n v="8"/>
    <n v="8"/>
  </r>
  <r>
    <x v="13"/>
    <x v="21"/>
    <x v="15"/>
    <x v="33"/>
    <x v="14"/>
    <n v="42"/>
    <n v="0"/>
    <n v="42"/>
  </r>
  <r>
    <x v="13"/>
    <x v="21"/>
    <x v="15"/>
    <x v="34"/>
    <x v="22"/>
    <n v="0"/>
    <n v="30"/>
    <n v="30"/>
  </r>
  <r>
    <x v="13"/>
    <x v="21"/>
    <x v="15"/>
    <x v="34"/>
    <x v="14"/>
    <n v="486"/>
    <n v="14483"/>
    <n v="14969.000000000002"/>
  </r>
  <r>
    <x v="13"/>
    <x v="21"/>
    <x v="16"/>
    <x v="25"/>
    <x v="14"/>
    <n v="610"/>
    <n v="0"/>
    <n v="610"/>
  </r>
  <r>
    <x v="13"/>
    <x v="21"/>
    <x v="16"/>
    <x v="86"/>
    <x v="28"/>
    <n v="0"/>
    <n v="1"/>
    <n v="1"/>
  </r>
  <r>
    <x v="13"/>
    <x v="21"/>
    <x v="16"/>
    <x v="86"/>
    <x v="14"/>
    <n v="4444"/>
    <n v="0"/>
    <n v="4444"/>
  </r>
  <r>
    <x v="13"/>
    <x v="21"/>
    <x v="16"/>
    <x v="100"/>
    <x v="22"/>
    <n v="111"/>
    <n v="0"/>
    <n v="111"/>
  </r>
  <r>
    <x v="13"/>
    <x v="21"/>
    <x v="16"/>
    <x v="100"/>
    <x v="1"/>
    <n v="504"/>
    <n v="0"/>
    <n v="504"/>
  </r>
  <r>
    <x v="13"/>
    <x v="21"/>
    <x v="16"/>
    <x v="100"/>
    <x v="14"/>
    <n v="29745.999999999993"/>
    <n v="0"/>
    <n v="29745.999999999993"/>
  </r>
  <r>
    <x v="13"/>
    <x v="21"/>
    <x v="17"/>
    <x v="25"/>
    <x v="14"/>
    <n v="1939"/>
    <n v="0"/>
    <n v="1939"/>
  </r>
  <r>
    <x v="13"/>
    <x v="21"/>
    <x v="41"/>
    <x v="101"/>
    <x v="14"/>
    <n v="0"/>
    <n v="9283"/>
    <n v="9283"/>
  </r>
  <r>
    <x v="13"/>
    <x v="21"/>
    <x v="18"/>
    <x v="39"/>
    <x v="14"/>
    <n v="0"/>
    <n v="3953"/>
    <n v="3953"/>
  </r>
  <r>
    <x v="13"/>
    <x v="21"/>
    <x v="18"/>
    <x v="102"/>
    <x v="1"/>
    <n v="0"/>
    <n v="825"/>
    <n v="825"/>
  </r>
  <r>
    <x v="13"/>
    <x v="21"/>
    <x v="18"/>
    <x v="102"/>
    <x v="14"/>
    <n v="0"/>
    <n v="21987"/>
    <n v="21987"/>
  </r>
  <r>
    <x v="13"/>
    <x v="21"/>
    <x v="18"/>
    <x v="40"/>
    <x v="14"/>
    <n v="14903"/>
    <n v="0"/>
    <n v="14903"/>
  </r>
  <r>
    <x v="13"/>
    <x v="21"/>
    <x v="19"/>
    <x v="41"/>
    <x v="14"/>
    <n v="7663"/>
    <n v="171"/>
    <n v="7834"/>
  </r>
  <r>
    <x v="13"/>
    <x v="21"/>
    <x v="19"/>
    <x v="41"/>
    <x v="19"/>
    <n v="0"/>
    <n v="6"/>
    <n v="6"/>
  </r>
  <r>
    <x v="13"/>
    <x v="21"/>
    <x v="19"/>
    <x v="25"/>
    <x v="14"/>
    <n v="0"/>
    <n v="10"/>
    <n v="10"/>
  </r>
  <r>
    <x v="13"/>
    <x v="21"/>
    <x v="19"/>
    <x v="43"/>
    <x v="1"/>
    <n v="0"/>
    <n v="1001"/>
    <n v="1001"/>
  </r>
  <r>
    <x v="13"/>
    <x v="21"/>
    <x v="19"/>
    <x v="43"/>
    <x v="14"/>
    <n v="433"/>
    <n v="10555"/>
    <n v="10987.999999999996"/>
  </r>
  <r>
    <x v="13"/>
    <x v="21"/>
    <x v="19"/>
    <x v="44"/>
    <x v="21"/>
    <n v="0"/>
    <n v="4"/>
    <n v="4"/>
  </r>
  <r>
    <x v="13"/>
    <x v="21"/>
    <x v="19"/>
    <x v="44"/>
    <x v="22"/>
    <n v="0"/>
    <n v="400"/>
    <n v="400"/>
  </r>
  <r>
    <x v="13"/>
    <x v="21"/>
    <x v="19"/>
    <x v="44"/>
    <x v="14"/>
    <n v="356"/>
    <n v="7071.0000000000018"/>
    <n v="7426.9999999999991"/>
  </r>
  <r>
    <x v="13"/>
    <x v="21"/>
    <x v="8"/>
    <x v="16"/>
    <x v="21"/>
    <n v="0"/>
    <n v="16"/>
    <n v="16"/>
  </r>
  <r>
    <x v="13"/>
    <x v="21"/>
    <x v="8"/>
    <x v="16"/>
    <x v="6"/>
    <n v="3"/>
    <n v="2"/>
    <n v="5"/>
  </r>
  <r>
    <x v="13"/>
    <x v="21"/>
    <x v="8"/>
    <x v="16"/>
    <x v="22"/>
    <n v="0"/>
    <n v="18"/>
    <n v="18"/>
  </r>
  <r>
    <x v="13"/>
    <x v="21"/>
    <x v="8"/>
    <x v="16"/>
    <x v="14"/>
    <n v="35"/>
    <n v="23216.000000000004"/>
    <n v="23251.000000000004"/>
  </r>
  <r>
    <x v="13"/>
    <x v="21"/>
    <x v="8"/>
    <x v="16"/>
    <x v="19"/>
    <n v="2"/>
    <n v="0"/>
    <n v="2"/>
  </r>
  <r>
    <x v="13"/>
    <x v="21"/>
    <x v="0"/>
    <x v="51"/>
    <x v="14"/>
    <n v="3063.0000000000005"/>
    <n v="506"/>
    <n v="3569"/>
  </r>
  <r>
    <x v="13"/>
    <x v="21"/>
    <x v="0"/>
    <x v="78"/>
    <x v="14"/>
    <n v="1364"/>
    <n v="0"/>
    <n v="1364"/>
  </r>
  <r>
    <x v="13"/>
    <x v="21"/>
    <x v="0"/>
    <x v="81"/>
    <x v="14"/>
    <n v="1215"/>
    <n v="762"/>
    <n v="1977"/>
  </r>
  <r>
    <x v="13"/>
    <x v="21"/>
    <x v="0"/>
    <x v="52"/>
    <x v="14"/>
    <n v="795"/>
    <n v="0"/>
    <n v="795"/>
  </r>
  <r>
    <x v="13"/>
    <x v="21"/>
    <x v="21"/>
    <x v="103"/>
    <x v="14"/>
    <n v="834"/>
    <n v="0"/>
    <n v="834"/>
  </r>
  <r>
    <x v="13"/>
    <x v="21"/>
    <x v="21"/>
    <x v="104"/>
    <x v="14"/>
    <n v="904"/>
    <n v="0"/>
    <n v="904"/>
  </r>
  <r>
    <x v="13"/>
    <x v="21"/>
    <x v="21"/>
    <x v="105"/>
    <x v="14"/>
    <n v="823"/>
    <n v="0"/>
    <n v="823"/>
  </r>
  <r>
    <x v="13"/>
    <x v="21"/>
    <x v="42"/>
    <x v="106"/>
    <x v="1"/>
    <n v="0"/>
    <n v="839"/>
    <n v="839"/>
  </r>
  <r>
    <x v="13"/>
    <x v="21"/>
    <x v="42"/>
    <x v="106"/>
    <x v="14"/>
    <n v="0"/>
    <n v="6693.0000000000018"/>
    <n v="6693.0000000000018"/>
  </r>
  <r>
    <x v="13"/>
    <x v="21"/>
    <x v="24"/>
    <x v="58"/>
    <x v="14"/>
    <n v="236"/>
    <n v="0"/>
    <n v="236"/>
  </r>
  <r>
    <x v="13"/>
    <x v="21"/>
    <x v="25"/>
    <x v="60"/>
    <x v="14"/>
    <n v="0"/>
    <n v="26"/>
    <n v="26"/>
  </r>
  <r>
    <x v="13"/>
    <x v="21"/>
    <x v="43"/>
    <x v="107"/>
    <x v="14"/>
    <n v="0"/>
    <n v="745"/>
    <n v="745"/>
  </r>
  <r>
    <x v="13"/>
    <x v="21"/>
    <x v="26"/>
    <x v="61"/>
    <x v="6"/>
    <n v="0"/>
    <n v="4"/>
    <n v="4"/>
  </r>
  <r>
    <x v="13"/>
    <x v="21"/>
    <x v="26"/>
    <x v="61"/>
    <x v="7"/>
    <n v="0"/>
    <n v="1"/>
    <n v="1"/>
  </r>
  <r>
    <x v="13"/>
    <x v="21"/>
    <x v="26"/>
    <x v="61"/>
    <x v="14"/>
    <n v="0"/>
    <n v="3343.9999999999995"/>
    <n v="3343.9999999999995"/>
  </r>
  <r>
    <x v="13"/>
    <x v="21"/>
    <x v="44"/>
    <x v="25"/>
    <x v="14"/>
    <n v="0"/>
    <n v="1"/>
    <n v="1"/>
  </r>
  <r>
    <x v="13"/>
    <x v="21"/>
    <x v="1"/>
    <x v="64"/>
    <x v="6"/>
    <n v="0"/>
    <n v="1"/>
    <n v="1"/>
  </r>
  <r>
    <x v="13"/>
    <x v="21"/>
    <x v="1"/>
    <x v="64"/>
    <x v="14"/>
    <n v="0"/>
    <n v="5122"/>
    <n v="5122"/>
  </r>
  <r>
    <x v="13"/>
    <x v="21"/>
    <x v="29"/>
    <x v="25"/>
    <x v="14"/>
    <n v="0"/>
    <n v="10"/>
    <n v="10"/>
  </r>
  <r>
    <x v="13"/>
    <x v="21"/>
    <x v="30"/>
    <x v="66"/>
    <x v="22"/>
    <n v="0"/>
    <n v="28"/>
    <n v="28"/>
  </r>
  <r>
    <x v="13"/>
    <x v="21"/>
    <x v="30"/>
    <x v="66"/>
    <x v="1"/>
    <n v="0"/>
    <n v="1984"/>
    <n v="1984"/>
  </r>
  <r>
    <x v="13"/>
    <x v="21"/>
    <x v="30"/>
    <x v="66"/>
    <x v="14"/>
    <n v="25879.000000000011"/>
    <n v="25364"/>
    <n v="51242.999999999993"/>
  </r>
  <r>
    <x v="13"/>
    <x v="21"/>
    <x v="45"/>
    <x v="108"/>
    <x v="14"/>
    <n v="120"/>
    <n v="0"/>
    <n v="120"/>
  </r>
  <r>
    <x v="13"/>
    <x v="21"/>
    <x v="32"/>
    <x v="70"/>
    <x v="14"/>
    <n v="0"/>
    <n v="36"/>
    <n v="36"/>
  </r>
  <r>
    <x v="13"/>
    <x v="21"/>
    <x v="3"/>
    <x v="5"/>
    <x v="14"/>
    <n v="0"/>
    <n v="717"/>
    <n v="717"/>
  </r>
  <r>
    <x v="13"/>
    <x v="21"/>
    <x v="3"/>
    <x v="5"/>
    <x v="6"/>
    <n v="1"/>
    <n v="0"/>
    <n v="1"/>
  </r>
  <r>
    <x v="13"/>
    <x v="21"/>
    <x v="34"/>
    <x v="72"/>
    <x v="22"/>
    <n v="0"/>
    <n v="21"/>
    <n v="21"/>
  </r>
  <r>
    <x v="13"/>
    <x v="21"/>
    <x v="46"/>
    <x v="109"/>
    <x v="14"/>
    <n v="0"/>
    <n v="60"/>
    <n v="60"/>
  </r>
  <r>
    <x v="13"/>
    <x v="21"/>
    <x v="5"/>
    <x v="74"/>
    <x v="21"/>
    <n v="0"/>
    <n v="3"/>
    <n v="3"/>
  </r>
  <r>
    <x v="13"/>
    <x v="21"/>
    <x v="5"/>
    <x v="74"/>
    <x v="22"/>
    <n v="0"/>
    <n v="3"/>
    <n v="3"/>
  </r>
  <r>
    <x v="13"/>
    <x v="21"/>
    <x v="5"/>
    <x v="74"/>
    <x v="14"/>
    <n v="10243.000000000002"/>
    <n v="6655.9999999999991"/>
    <n v="16899"/>
  </r>
  <r>
    <x v="13"/>
    <x v="22"/>
    <x v="2"/>
    <x v="2"/>
    <x v="0"/>
    <n v="7"/>
    <n v="8"/>
    <n v="15"/>
  </r>
  <r>
    <x v="13"/>
    <x v="23"/>
    <x v="2"/>
    <x v="2"/>
    <x v="2"/>
    <n v="0"/>
    <n v="2"/>
    <n v="2"/>
  </r>
  <r>
    <x v="13"/>
    <x v="24"/>
    <x v="10"/>
    <x v="22"/>
    <x v="21"/>
    <n v="0"/>
    <n v="21"/>
    <n v="21"/>
  </r>
  <r>
    <x v="13"/>
    <x v="24"/>
    <x v="10"/>
    <x v="22"/>
    <x v="12"/>
    <n v="0"/>
    <n v="1"/>
    <n v="1"/>
  </r>
  <r>
    <x v="13"/>
    <x v="24"/>
    <x v="10"/>
    <x v="22"/>
    <x v="14"/>
    <n v="0"/>
    <n v="17172.000000000004"/>
    <n v="17172.000000000004"/>
  </r>
  <r>
    <x v="13"/>
    <x v="24"/>
    <x v="10"/>
    <x v="22"/>
    <x v="19"/>
    <n v="0"/>
    <n v="2"/>
    <n v="2"/>
  </r>
  <r>
    <x v="13"/>
    <x v="24"/>
    <x v="10"/>
    <x v="110"/>
    <x v="14"/>
    <n v="1061"/>
    <n v="0"/>
    <n v="1061"/>
  </r>
  <r>
    <x v="13"/>
    <x v="24"/>
    <x v="13"/>
    <x v="27"/>
    <x v="14"/>
    <n v="49243.999999999993"/>
    <n v="3966"/>
    <n v="53210"/>
  </r>
  <r>
    <x v="13"/>
    <x v="24"/>
    <x v="13"/>
    <x v="28"/>
    <x v="21"/>
    <n v="0"/>
    <n v="805"/>
    <n v="805"/>
  </r>
  <r>
    <x v="13"/>
    <x v="24"/>
    <x v="13"/>
    <x v="28"/>
    <x v="6"/>
    <n v="0"/>
    <n v="2"/>
    <n v="2"/>
  </r>
  <r>
    <x v="13"/>
    <x v="24"/>
    <x v="13"/>
    <x v="28"/>
    <x v="22"/>
    <n v="0"/>
    <n v="4"/>
    <n v="4"/>
  </r>
  <r>
    <x v="13"/>
    <x v="24"/>
    <x v="13"/>
    <x v="28"/>
    <x v="14"/>
    <n v="1356"/>
    <n v="75686"/>
    <n v="77042.000000000015"/>
  </r>
  <r>
    <x v="13"/>
    <x v="24"/>
    <x v="13"/>
    <x v="28"/>
    <x v="19"/>
    <n v="0"/>
    <n v="4"/>
    <n v="4"/>
  </r>
  <r>
    <x v="13"/>
    <x v="24"/>
    <x v="7"/>
    <x v="30"/>
    <x v="14"/>
    <n v="250"/>
    <n v="0"/>
    <n v="250"/>
  </r>
  <r>
    <x v="13"/>
    <x v="24"/>
    <x v="7"/>
    <x v="15"/>
    <x v="14"/>
    <n v="2717"/>
    <n v="0"/>
    <n v="2717"/>
  </r>
  <r>
    <x v="13"/>
    <x v="24"/>
    <x v="15"/>
    <x v="31"/>
    <x v="13"/>
    <n v="0"/>
    <n v="16"/>
    <n v="16"/>
  </r>
  <r>
    <x v="13"/>
    <x v="24"/>
    <x v="15"/>
    <x v="31"/>
    <x v="14"/>
    <n v="0"/>
    <n v="182"/>
    <n v="182"/>
  </r>
  <r>
    <x v="13"/>
    <x v="24"/>
    <x v="15"/>
    <x v="33"/>
    <x v="14"/>
    <n v="749"/>
    <n v="0"/>
    <n v="749"/>
  </r>
  <r>
    <x v="13"/>
    <x v="24"/>
    <x v="15"/>
    <x v="34"/>
    <x v="14"/>
    <n v="0"/>
    <n v="2204"/>
    <n v="2204"/>
  </r>
  <r>
    <x v="13"/>
    <x v="24"/>
    <x v="47"/>
    <x v="111"/>
    <x v="1"/>
    <n v="0"/>
    <n v="117"/>
    <n v="117"/>
  </r>
  <r>
    <x v="13"/>
    <x v="24"/>
    <x v="18"/>
    <x v="75"/>
    <x v="14"/>
    <n v="220"/>
    <n v="0"/>
    <n v="220"/>
  </r>
  <r>
    <x v="13"/>
    <x v="24"/>
    <x v="18"/>
    <x v="38"/>
    <x v="14"/>
    <n v="0"/>
    <n v="1073"/>
    <n v="1073"/>
  </r>
  <r>
    <x v="13"/>
    <x v="24"/>
    <x v="18"/>
    <x v="39"/>
    <x v="23"/>
    <n v="0"/>
    <n v="1"/>
    <n v="1"/>
  </r>
  <r>
    <x v="13"/>
    <x v="24"/>
    <x v="18"/>
    <x v="39"/>
    <x v="14"/>
    <n v="0"/>
    <n v="9775"/>
    <n v="9775"/>
  </r>
  <r>
    <x v="13"/>
    <x v="24"/>
    <x v="18"/>
    <x v="102"/>
    <x v="14"/>
    <n v="0"/>
    <n v="5567"/>
    <n v="5567"/>
  </r>
  <r>
    <x v="13"/>
    <x v="24"/>
    <x v="48"/>
    <x v="112"/>
    <x v="14"/>
    <n v="0"/>
    <n v="153"/>
    <n v="153"/>
  </r>
  <r>
    <x v="13"/>
    <x v="24"/>
    <x v="19"/>
    <x v="41"/>
    <x v="14"/>
    <n v="2692"/>
    <n v="1"/>
    <n v="2693"/>
  </r>
  <r>
    <x v="13"/>
    <x v="24"/>
    <x v="19"/>
    <x v="44"/>
    <x v="14"/>
    <n v="0"/>
    <n v="2343"/>
    <n v="2343"/>
  </r>
  <r>
    <x v="13"/>
    <x v="24"/>
    <x v="19"/>
    <x v="45"/>
    <x v="14"/>
    <n v="10410"/>
    <n v="2459"/>
    <n v="12869"/>
  </r>
  <r>
    <x v="13"/>
    <x v="24"/>
    <x v="19"/>
    <x v="46"/>
    <x v="21"/>
    <n v="0"/>
    <n v="1"/>
    <n v="1"/>
  </r>
  <r>
    <x v="13"/>
    <x v="24"/>
    <x v="19"/>
    <x v="46"/>
    <x v="10"/>
    <n v="0"/>
    <n v="6"/>
    <n v="6"/>
  </r>
  <r>
    <x v="13"/>
    <x v="24"/>
    <x v="19"/>
    <x v="46"/>
    <x v="22"/>
    <n v="1"/>
    <n v="28.000000000000004"/>
    <n v="29.000000000000004"/>
  </r>
  <r>
    <x v="13"/>
    <x v="24"/>
    <x v="19"/>
    <x v="46"/>
    <x v="14"/>
    <n v="7806"/>
    <n v="29"/>
    <n v="7835.0000000000009"/>
  </r>
  <r>
    <x v="13"/>
    <x v="24"/>
    <x v="19"/>
    <x v="46"/>
    <x v="19"/>
    <n v="0"/>
    <n v="1"/>
    <n v="1"/>
  </r>
  <r>
    <x v="13"/>
    <x v="24"/>
    <x v="19"/>
    <x v="47"/>
    <x v="14"/>
    <n v="700"/>
    <n v="0"/>
    <n v="700"/>
  </r>
  <r>
    <x v="13"/>
    <x v="24"/>
    <x v="0"/>
    <x v="76"/>
    <x v="14"/>
    <n v="0"/>
    <n v="1"/>
    <n v="1"/>
  </r>
  <r>
    <x v="13"/>
    <x v="24"/>
    <x v="0"/>
    <x v="77"/>
    <x v="14"/>
    <n v="1996"/>
    <n v="3"/>
    <n v="1999"/>
  </r>
  <r>
    <x v="13"/>
    <x v="24"/>
    <x v="0"/>
    <x v="51"/>
    <x v="6"/>
    <n v="0"/>
    <n v="1"/>
    <n v="1"/>
  </r>
  <r>
    <x v="13"/>
    <x v="24"/>
    <x v="0"/>
    <x v="51"/>
    <x v="1"/>
    <n v="0"/>
    <n v="1335"/>
    <n v="1335"/>
  </r>
  <r>
    <x v="13"/>
    <x v="24"/>
    <x v="0"/>
    <x v="51"/>
    <x v="14"/>
    <n v="3640"/>
    <n v="18123"/>
    <n v="21763"/>
  </r>
  <r>
    <x v="13"/>
    <x v="24"/>
    <x v="0"/>
    <x v="78"/>
    <x v="14"/>
    <n v="25765.000000000004"/>
    <n v="3342"/>
    <n v="29106.999999999993"/>
  </r>
  <r>
    <x v="13"/>
    <x v="24"/>
    <x v="0"/>
    <x v="81"/>
    <x v="21"/>
    <n v="0"/>
    <n v="4"/>
    <n v="4"/>
  </r>
  <r>
    <x v="13"/>
    <x v="24"/>
    <x v="0"/>
    <x v="81"/>
    <x v="10"/>
    <n v="0"/>
    <n v="3"/>
    <n v="3"/>
  </r>
  <r>
    <x v="13"/>
    <x v="24"/>
    <x v="0"/>
    <x v="81"/>
    <x v="22"/>
    <n v="0"/>
    <n v="5"/>
    <n v="5"/>
  </r>
  <r>
    <x v="13"/>
    <x v="24"/>
    <x v="0"/>
    <x v="81"/>
    <x v="1"/>
    <n v="757"/>
    <n v="0"/>
    <n v="757"/>
  </r>
  <r>
    <x v="13"/>
    <x v="24"/>
    <x v="0"/>
    <x v="81"/>
    <x v="14"/>
    <n v="5417"/>
    <n v="25743.999999999993"/>
    <n v="31161.000000000007"/>
  </r>
  <r>
    <x v="13"/>
    <x v="24"/>
    <x v="0"/>
    <x v="81"/>
    <x v="19"/>
    <n v="0"/>
    <n v="14"/>
    <n v="14"/>
  </r>
  <r>
    <x v="13"/>
    <x v="24"/>
    <x v="24"/>
    <x v="58"/>
    <x v="14"/>
    <n v="0"/>
    <n v="78"/>
    <n v="78"/>
  </r>
  <r>
    <x v="13"/>
    <x v="24"/>
    <x v="27"/>
    <x v="62"/>
    <x v="21"/>
    <n v="0"/>
    <n v="1"/>
    <n v="1"/>
  </r>
  <r>
    <x v="13"/>
    <x v="24"/>
    <x v="27"/>
    <x v="62"/>
    <x v="14"/>
    <n v="0"/>
    <n v="170"/>
    <n v="170"/>
  </r>
  <r>
    <x v="13"/>
    <x v="24"/>
    <x v="30"/>
    <x v="66"/>
    <x v="1"/>
    <n v="1460"/>
    <n v="0"/>
    <n v="1460"/>
  </r>
  <r>
    <x v="13"/>
    <x v="24"/>
    <x v="30"/>
    <x v="66"/>
    <x v="14"/>
    <n v="22558.999999999996"/>
    <n v="18586.999999999993"/>
    <n v="41145.999999999993"/>
  </r>
  <r>
    <x v="13"/>
    <x v="24"/>
    <x v="32"/>
    <x v="69"/>
    <x v="14"/>
    <n v="0"/>
    <n v="9"/>
    <n v="9"/>
  </r>
  <r>
    <x v="13"/>
    <x v="24"/>
    <x v="5"/>
    <x v="74"/>
    <x v="14"/>
    <n v="61146.000000000015"/>
    <n v="17"/>
    <n v="61163"/>
  </r>
  <r>
    <x v="13"/>
    <x v="25"/>
    <x v="2"/>
    <x v="2"/>
    <x v="29"/>
    <n v="29"/>
    <n v="0"/>
    <n v="29"/>
  </r>
  <r>
    <x v="13"/>
    <x v="25"/>
    <x v="2"/>
    <x v="2"/>
    <x v="26"/>
    <n v="0"/>
    <n v="34"/>
    <n v="34"/>
  </r>
  <r>
    <x v="13"/>
    <x v="25"/>
    <x v="10"/>
    <x v="110"/>
    <x v="14"/>
    <n v="35915"/>
    <n v="1"/>
    <n v="35915.999999999993"/>
  </r>
  <r>
    <x v="13"/>
    <x v="25"/>
    <x v="13"/>
    <x v="27"/>
    <x v="14"/>
    <n v="20453"/>
    <n v="0"/>
    <n v="20453"/>
  </r>
  <r>
    <x v="13"/>
    <x v="25"/>
    <x v="7"/>
    <x v="15"/>
    <x v="14"/>
    <n v="511"/>
    <n v="0"/>
    <n v="511"/>
  </r>
  <r>
    <x v="13"/>
    <x v="25"/>
    <x v="15"/>
    <x v="34"/>
    <x v="14"/>
    <n v="1666"/>
    <n v="0"/>
    <n v="1666"/>
  </r>
  <r>
    <x v="13"/>
    <x v="25"/>
    <x v="19"/>
    <x v="41"/>
    <x v="14"/>
    <n v="23144"/>
    <n v="0"/>
    <n v="23144"/>
  </r>
  <r>
    <x v="13"/>
    <x v="25"/>
    <x v="19"/>
    <x v="43"/>
    <x v="14"/>
    <n v="1970"/>
    <n v="0"/>
    <n v="1970"/>
  </r>
  <r>
    <x v="13"/>
    <x v="25"/>
    <x v="0"/>
    <x v="51"/>
    <x v="14"/>
    <n v="1765"/>
    <n v="0"/>
    <n v="1765"/>
  </r>
  <r>
    <x v="13"/>
    <x v="25"/>
    <x v="0"/>
    <x v="81"/>
    <x v="14"/>
    <n v="2802"/>
    <n v="0"/>
    <n v="2802"/>
  </r>
  <r>
    <x v="13"/>
    <x v="25"/>
    <x v="28"/>
    <x v="63"/>
    <x v="1"/>
    <n v="622"/>
    <n v="0"/>
    <n v="622"/>
  </r>
  <r>
    <x v="13"/>
    <x v="25"/>
    <x v="28"/>
    <x v="63"/>
    <x v="14"/>
    <n v="13458.000000000002"/>
    <n v="946"/>
    <n v="14404.000000000002"/>
  </r>
  <r>
    <x v="13"/>
    <x v="25"/>
    <x v="30"/>
    <x v="66"/>
    <x v="6"/>
    <n v="46"/>
    <n v="0"/>
    <n v="46"/>
  </r>
  <r>
    <x v="13"/>
    <x v="25"/>
    <x v="30"/>
    <x v="66"/>
    <x v="14"/>
    <n v="85312.999999999985"/>
    <n v="0"/>
    <n v="85312.999999999985"/>
  </r>
  <r>
    <x v="13"/>
    <x v="25"/>
    <x v="3"/>
    <x v="5"/>
    <x v="1"/>
    <n v="0"/>
    <n v="233"/>
    <n v="233"/>
  </r>
  <r>
    <x v="13"/>
    <x v="25"/>
    <x v="3"/>
    <x v="5"/>
    <x v="14"/>
    <n v="1"/>
    <n v="5281.9999999999991"/>
    <n v="5283"/>
  </r>
  <r>
    <x v="13"/>
    <x v="25"/>
    <x v="3"/>
    <x v="25"/>
    <x v="14"/>
    <n v="0"/>
    <n v="445"/>
    <n v="445"/>
  </r>
  <r>
    <x v="13"/>
    <x v="25"/>
    <x v="5"/>
    <x v="74"/>
    <x v="14"/>
    <n v="502"/>
    <n v="0"/>
    <n v="502"/>
  </r>
  <r>
    <x v="13"/>
    <x v="26"/>
    <x v="30"/>
    <x v="66"/>
    <x v="14"/>
    <n v="0"/>
    <n v="899"/>
    <n v="899"/>
  </r>
  <r>
    <x v="13"/>
    <x v="27"/>
    <x v="10"/>
    <x v="22"/>
    <x v="14"/>
    <n v="1"/>
    <n v="22101.999999999996"/>
    <n v="22102.999999999996"/>
  </r>
  <r>
    <x v="13"/>
    <x v="27"/>
    <x v="10"/>
    <x v="110"/>
    <x v="14"/>
    <n v="1393"/>
    <n v="0"/>
    <n v="1393"/>
  </r>
  <r>
    <x v="13"/>
    <x v="27"/>
    <x v="13"/>
    <x v="27"/>
    <x v="14"/>
    <n v="19113"/>
    <n v="3115"/>
    <n v="22228.000000000004"/>
  </r>
  <r>
    <x v="13"/>
    <x v="27"/>
    <x v="13"/>
    <x v="28"/>
    <x v="14"/>
    <n v="0"/>
    <n v="7856.9999999999991"/>
    <n v="7856.9999999999991"/>
  </r>
  <r>
    <x v="13"/>
    <x v="27"/>
    <x v="49"/>
    <x v="25"/>
    <x v="14"/>
    <n v="0"/>
    <n v="1045"/>
    <n v="1045"/>
  </r>
  <r>
    <x v="13"/>
    <x v="27"/>
    <x v="7"/>
    <x v="15"/>
    <x v="14"/>
    <n v="0"/>
    <n v="300"/>
    <n v="300"/>
  </r>
  <r>
    <x v="13"/>
    <x v="27"/>
    <x v="15"/>
    <x v="34"/>
    <x v="14"/>
    <n v="0"/>
    <n v="31913"/>
    <n v="31913"/>
  </r>
  <r>
    <x v="13"/>
    <x v="27"/>
    <x v="41"/>
    <x v="113"/>
    <x v="14"/>
    <n v="1224"/>
    <n v="0"/>
    <n v="1224"/>
  </r>
  <r>
    <x v="13"/>
    <x v="27"/>
    <x v="41"/>
    <x v="114"/>
    <x v="14"/>
    <n v="2152"/>
    <n v="0"/>
    <n v="2152"/>
  </r>
  <r>
    <x v="13"/>
    <x v="27"/>
    <x v="18"/>
    <x v="75"/>
    <x v="14"/>
    <n v="158"/>
    <n v="0"/>
    <n v="158"/>
  </r>
  <r>
    <x v="13"/>
    <x v="27"/>
    <x v="18"/>
    <x v="38"/>
    <x v="14"/>
    <n v="0"/>
    <n v="593"/>
    <n v="593"/>
  </r>
  <r>
    <x v="13"/>
    <x v="27"/>
    <x v="18"/>
    <x v="39"/>
    <x v="1"/>
    <n v="0"/>
    <n v="1130"/>
    <n v="1130"/>
  </r>
  <r>
    <x v="13"/>
    <x v="27"/>
    <x v="18"/>
    <x v="39"/>
    <x v="14"/>
    <n v="0"/>
    <n v="41022.999999999985"/>
    <n v="41022.999999999985"/>
  </r>
  <r>
    <x v="13"/>
    <x v="27"/>
    <x v="19"/>
    <x v="41"/>
    <x v="14"/>
    <n v="444"/>
    <n v="762"/>
    <n v="1206"/>
  </r>
  <r>
    <x v="13"/>
    <x v="27"/>
    <x v="19"/>
    <x v="43"/>
    <x v="14"/>
    <n v="7184"/>
    <n v="2115"/>
    <n v="9299"/>
  </r>
  <r>
    <x v="13"/>
    <x v="27"/>
    <x v="19"/>
    <x v="44"/>
    <x v="10"/>
    <n v="1"/>
    <n v="0"/>
    <n v="1"/>
  </r>
  <r>
    <x v="13"/>
    <x v="27"/>
    <x v="19"/>
    <x v="45"/>
    <x v="1"/>
    <n v="815"/>
    <n v="0"/>
    <n v="815"/>
  </r>
  <r>
    <x v="13"/>
    <x v="27"/>
    <x v="19"/>
    <x v="45"/>
    <x v="14"/>
    <n v="189"/>
    <n v="0"/>
    <n v="189"/>
  </r>
  <r>
    <x v="13"/>
    <x v="27"/>
    <x v="19"/>
    <x v="46"/>
    <x v="14"/>
    <n v="1809"/>
    <n v="0"/>
    <n v="1809"/>
  </r>
  <r>
    <x v="13"/>
    <x v="27"/>
    <x v="19"/>
    <x v="47"/>
    <x v="14"/>
    <n v="231"/>
    <n v="0"/>
    <n v="231"/>
  </r>
  <r>
    <x v="13"/>
    <x v="27"/>
    <x v="0"/>
    <x v="50"/>
    <x v="14"/>
    <n v="2"/>
    <n v="0"/>
    <n v="2"/>
  </r>
  <r>
    <x v="13"/>
    <x v="27"/>
    <x v="0"/>
    <x v="77"/>
    <x v="14"/>
    <n v="351"/>
    <n v="0"/>
    <n v="351"/>
  </r>
  <r>
    <x v="13"/>
    <x v="27"/>
    <x v="0"/>
    <x v="51"/>
    <x v="14"/>
    <n v="0"/>
    <n v="2336"/>
    <n v="2336"/>
  </r>
  <r>
    <x v="13"/>
    <x v="27"/>
    <x v="0"/>
    <x v="81"/>
    <x v="1"/>
    <n v="0"/>
    <n v="642"/>
    <n v="642"/>
  </r>
  <r>
    <x v="13"/>
    <x v="27"/>
    <x v="0"/>
    <x v="81"/>
    <x v="14"/>
    <n v="1024"/>
    <n v="90722.000000000015"/>
    <n v="91745.999999999985"/>
  </r>
  <r>
    <x v="13"/>
    <x v="27"/>
    <x v="28"/>
    <x v="63"/>
    <x v="1"/>
    <n v="0"/>
    <n v="223"/>
    <n v="223"/>
  </r>
  <r>
    <x v="13"/>
    <x v="27"/>
    <x v="28"/>
    <x v="63"/>
    <x v="14"/>
    <n v="254"/>
    <n v="2888"/>
    <n v="3142"/>
  </r>
  <r>
    <x v="13"/>
    <x v="27"/>
    <x v="30"/>
    <x v="66"/>
    <x v="14"/>
    <n v="102"/>
    <n v="66465"/>
    <n v="66567"/>
  </r>
  <r>
    <x v="13"/>
    <x v="27"/>
    <x v="3"/>
    <x v="5"/>
    <x v="14"/>
    <n v="0"/>
    <n v="200"/>
    <n v="200"/>
  </r>
  <r>
    <x v="13"/>
    <x v="27"/>
    <x v="5"/>
    <x v="74"/>
    <x v="14"/>
    <n v="25"/>
    <n v="0"/>
    <n v="25"/>
  </r>
  <r>
    <x v="13"/>
    <x v="28"/>
    <x v="4"/>
    <x v="87"/>
    <x v="26"/>
    <n v="0"/>
    <n v="6"/>
    <n v="6"/>
  </r>
  <r>
    <x v="14"/>
    <x v="29"/>
    <x v="2"/>
    <x v="2"/>
    <x v="0"/>
    <n v="0"/>
    <n v="12"/>
    <n v="12"/>
  </r>
  <r>
    <x v="14"/>
    <x v="30"/>
    <x v="2"/>
    <x v="2"/>
    <x v="0"/>
    <n v="626.99999999999989"/>
    <n v="676"/>
    <n v="1302.9999999999995"/>
  </r>
  <r>
    <x v="14"/>
    <x v="30"/>
    <x v="2"/>
    <x v="2"/>
    <x v="5"/>
    <n v="129.00000000000003"/>
    <n v="97.000000000000028"/>
    <n v="226.00000000000003"/>
  </r>
  <r>
    <x v="14"/>
    <x v="30"/>
    <x v="2"/>
    <x v="2"/>
    <x v="8"/>
    <n v="0"/>
    <n v="3"/>
    <n v="3"/>
  </r>
  <r>
    <x v="14"/>
    <x v="30"/>
    <x v="2"/>
    <x v="2"/>
    <x v="1"/>
    <n v="23"/>
    <n v="19"/>
    <n v="42"/>
  </r>
  <r>
    <x v="15"/>
    <x v="31"/>
    <x v="5"/>
    <x v="115"/>
    <x v="11"/>
    <n v="2"/>
    <n v="0"/>
    <n v="2"/>
  </r>
  <r>
    <x v="15"/>
    <x v="31"/>
    <x v="5"/>
    <x v="115"/>
    <x v="1"/>
    <n v="13"/>
    <n v="16"/>
    <n v="29"/>
  </r>
  <r>
    <x v="15"/>
    <x v="31"/>
    <x v="5"/>
    <x v="115"/>
    <x v="17"/>
    <n v="5"/>
    <n v="3"/>
    <n v="8"/>
  </r>
  <r>
    <x v="15"/>
    <x v="31"/>
    <x v="5"/>
    <x v="115"/>
    <x v="18"/>
    <n v="3"/>
    <n v="1"/>
    <n v="4"/>
  </r>
  <r>
    <x v="16"/>
    <x v="32"/>
    <x v="50"/>
    <x v="116"/>
    <x v="19"/>
    <n v="0"/>
    <n v="2"/>
    <n v="2"/>
  </r>
  <r>
    <x v="16"/>
    <x v="33"/>
    <x v="51"/>
    <x v="117"/>
    <x v="0"/>
    <n v="12"/>
    <n v="25"/>
    <n v="37"/>
  </r>
  <r>
    <x v="16"/>
    <x v="33"/>
    <x v="51"/>
    <x v="117"/>
    <x v="5"/>
    <n v="0"/>
    <n v="2"/>
    <n v="2"/>
  </r>
  <r>
    <x v="16"/>
    <x v="34"/>
    <x v="51"/>
    <x v="118"/>
    <x v="1"/>
    <n v="0"/>
    <n v="21"/>
    <n v="21"/>
  </r>
  <r>
    <x v="16"/>
    <x v="34"/>
    <x v="51"/>
    <x v="117"/>
    <x v="21"/>
    <n v="0"/>
    <n v="2"/>
    <n v="2"/>
  </r>
  <r>
    <x v="16"/>
    <x v="34"/>
    <x v="51"/>
    <x v="117"/>
    <x v="0"/>
    <n v="1061.9999999999995"/>
    <n v="4365.9999999999982"/>
    <n v="5427.9999999999973"/>
  </r>
  <r>
    <x v="16"/>
    <x v="34"/>
    <x v="51"/>
    <x v="117"/>
    <x v="2"/>
    <n v="3123.9999999999995"/>
    <n v="1"/>
    <n v="3125"/>
  </r>
  <r>
    <x v="16"/>
    <x v="34"/>
    <x v="51"/>
    <x v="117"/>
    <x v="5"/>
    <n v="6"/>
    <n v="284.99999999999989"/>
    <n v="290.99999999999989"/>
  </r>
  <r>
    <x v="16"/>
    <x v="34"/>
    <x v="51"/>
    <x v="117"/>
    <x v="3"/>
    <n v="253.99999999999994"/>
    <n v="2"/>
    <n v="256.00000000000006"/>
  </r>
  <r>
    <x v="16"/>
    <x v="34"/>
    <x v="51"/>
    <x v="117"/>
    <x v="8"/>
    <n v="0"/>
    <n v="75.000000000000028"/>
    <n v="75.000000000000028"/>
  </r>
  <r>
    <x v="16"/>
    <x v="34"/>
    <x v="51"/>
    <x v="117"/>
    <x v="9"/>
    <n v="23"/>
    <n v="0"/>
    <n v="23"/>
  </r>
  <r>
    <x v="16"/>
    <x v="34"/>
    <x v="51"/>
    <x v="117"/>
    <x v="10"/>
    <n v="0"/>
    <n v="1"/>
    <n v="1"/>
  </r>
  <r>
    <x v="16"/>
    <x v="34"/>
    <x v="51"/>
    <x v="117"/>
    <x v="15"/>
    <n v="0"/>
    <n v="2"/>
    <n v="2"/>
  </r>
  <r>
    <x v="16"/>
    <x v="34"/>
    <x v="51"/>
    <x v="117"/>
    <x v="16"/>
    <n v="1"/>
    <n v="5"/>
    <n v="6"/>
  </r>
  <r>
    <x v="16"/>
    <x v="34"/>
    <x v="51"/>
    <x v="117"/>
    <x v="22"/>
    <n v="0"/>
    <n v="18"/>
    <n v="18"/>
  </r>
  <r>
    <x v="16"/>
    <x v="34"/>
    <x v="51"/>
    <x v="117"/>
    <x v="11"/>
    <n v="0"/>
    <n v="23.000000000000007"/>
    <n v="23.000000000000007"/>
  </r>
  <r>
    <x v="16"/>
    <x v="34"/>
    <x v="51"/>
    <x v="117"/>
    <x v="12"/>
    <n v="5"/>
    <n v="0"/>
    <n v="5"/>
  </r>
  <r>
    <x v="16"/>
    <x v="34"/>
    <x v="51"/>
    <x v="117"/>
    <x v="1"/>
    <n v="4068.9999999999982"/>
    <n v="4394.9999999999991"/>
    <n v="8463.9999999999964"/>
  </r>
  <r>
    <x v="16"/>
    <x v="34"/>
    <x v="51"/>
    <x v="117"/>
    <x v="14"/>
    <n v="11"/>
    <n v="51"/>
    <n v="62"/>
  </r>
  <r>
    <x v="16"/>
    <x v="34"/>
    <x v="24"/>
    <x v="88"/>
    <x v="2"/>
    <n v="0"/>
    <n v="11"/>
    <n v="11"/>
  </r>
  <r>
    <x v="16"/>
    <x v="35"/>
    <x v="51"/>
    <x v="119"/>
    <x v="0"/>
    <n v="0"/>
    <n v="11"/>
    <n v="11"/>
  </r>
  <r>
    <x v="16"/>
    <x v="35"/>
    <x v="51"/>
    <x v="119"/>
    <x v="2"/>
    <n v="98"/>
    <n v="0"/>
    <n v="98"/>
  </r>
  <r>
    <x v="16"/>
    <x v="35"/>
    <x v="51"/>
    <x v="119"/>
    <x v="5"/>
    <n v="0"/>
    <n v="1"/>
    <n v="1"/>
  </r>
  <r>
    <x v="16"/>
    <x v="35"/>
    <x v="51"/>
    <x v="119"/>
    <x v="3"/>
    <n v="5"/>
    <n v="0"/>
    <n v="5"/>
  </r>
  <r>
    <x v="16"/>
    <x v="35"/>
    <x v="51"/>
    <x v="119"/>
    <x v="1"/>
    <n v="0"/>
    <n v="3"/>
    <n v="3"/>
  </r>
  <r>
    <x v="16"/>
    <x v="35"/>
    <x v="51"/>
    <x v="117"/>
    <x v="0"/>
    <n v="370.99999999999994"/>
    <n v="2736"/>
    <n v="3106.9999999999991"/>
  </r>
  <r>
    <x v="16"/>
    <x v="35"/>
    <x v="51"/>
    <x v="117"/>
    <x v="2"/>
    <n v="2522"/>
    <n v="4"/>
    <n v="2526"/>
  </r>
  <r>
    <x v="16"/>
    <x v="35"/>
    <x v="51"/>
    <x v="117"/>
    <x v="24"/>
    <n v="4"/>
    <n v="8"/>
    <n v="12"/>
  </r>
  <r>
    <x v="16"/>
    <x v="35"/>
    <x v="51"/>
    <x v="117"/>
    <x v="4"/>
    <n v="0"/>
    <n v="1"/>
    <n v="1"/>
  </r>
  <r>
    <x v="16"/>
    <x v="35"/>
    <x v="51"/>
    <x v="117"/>
    <x v="23"/>
    <n v="0"/>
    <n v="3"/>
    <n v="3"/>
  </r>
  <r>
    <x v="16"/>
    <x v="35"/>
    <x v="51"/>
    <x v="117"/>
    <x v="5"/>
    <n v="28"/>
    <n v="827.00000000000023"/>
    <n v="855.00000000000034"/>
  </r>
  <r>
    <x v="16"/>
    <x v="35"/>
    <x v="51"/>
    <x v="117"/>
    <x v="3"/>
    <n v="699"/>
    <n v="7"/>
    <n v="705.99999999999977"/>
  </r>
  <r>
    <x v="16"/>
    <x v="35"/>
    <x v="51"/>
    <x v="117"/>
    <x v="6"/>
    <n v="0"/>
    <n v="24"/>
    <n v="24"/>
  </r>
  <r>
    <x v="16"/>
    <x v="35"/>
    <x v="51"/>
    <x v="117"/>
    <x v="8"/>
    <n v="0"/>
    <n v="4"/>
    <n v="4"/>
  </r>
  <r>
    <x v="16"/>
    <x v="35"/>
    <x v="51"/>
    <x v="117"/>
    <x v="9"/>
    <n v="20"/>
    <n v="0"/>
    <n v="20"/>
  </r>
  <r>
    <x v="16"/>
    <x v="35"/>
    <x v="51"/>
    <x v="117"/>
    <x v="10"/>
    <n v="0"/>
    <n v="82.000000000000014"/>
    <n v="82.000000000000014"/>
  </r>
  <r>
    <x v="16"/>
    <x v="35"/>
    <x v="51"/>
    <x v="117"/>
    <x v="15"/>
    <n v="0"/>
    <n v="1"/>
    <n v="1"/>
  </r>
  <r>
    <x v="16"/>
    <x v="35"/>
    <x v="51"/>
    <x v="117"/>
    <x v="16"/>
    <n v="1"/>
    <n v="6"/>
    <n v="7"/>
  </r>
  <r>
    <x v="16"/>
    <x v="35"/>
    <x v="51"/>
    <x v="117"/>
    <x v="22"/>
    <n v="0"/>
    <n v="44.999999999999993"/>
    <n v="44.999999999999993"/>
  </r>
  <r>
    <x v="16"/>
    <x v="35"/>
    <x v="51"/>
    <x v="117"/>
    <x v="11"/>
    <n v="0"/>
    <n v="1"/>
    <n v="1"/>
  </r>
  <r>
    <x v="16"/>
    <x v="35"/>
    <x v="51"/>
    <x v="117"/>
    <x v="12"/>
    <n v="9"/>
    <n v="0"/>
    <n v="9"/>
  </r>
  <r>
    <x v="16"/>
    <x v="35"/>
    <x v="51"/>
    <x v="117"/>
    <x v="13"/>
    <n v="0"/>
    <n v="85"/>
    <n v="85"/>
  </r>
  <r>
    <x v="16"/>
    <x v="35"/>
    <x v="51"/>
    <x v="117"/>
    <x v="1"/>
    <n v="2704.0000000000014"/>
    <n v="2854"/>
    <n v="5558.0000000000018"/>
  </r>
  <r>
    <x v="16"/>
    <x v="35"/>
    <x v="51"/>
    <x v="117"/>
    <x v="14"/>
    <n v="18"/>
    <n v="416.99999999999989"/>
    <n v="434.99999999999994"/>
  </r>
  <r>
    <x v="16"/>
    <x v="35"/>
    <x v="51"/>
    <x v="117"/>
    <x v="30"/>
    <n v="0"/>
    <n v="13"/>
    <n v="13"/>
  </r>
  <r>
    <x v="16"/>
    <x v="35"/>
    <x v="51"/>
    <x v="117"/>
    <x v="18"/>
    <n v="2"/>
    <n v="0"/>
    <n v="2"/>
  </r>
  <r>
    <x v="16"/>
    <x v="35"/>
    <x v="24"/>
    <x v="88"/>
    <x v="21"/>
    <n v="0"/>
    <n v="4"/>
    <n v="4"/>
  </r>
  <r>
    <x v="16"/>
    <x v="35"/>
    <x v="24"/>
    <x v="88"/>
    <x v="0"/>
    <n v="3994.9999999999977"/>
    <n v="7003.9999999999964"/>
    <n v="10998.999999999995"/>
  </r>
  <r>
    <x v="16"/>
    <x v="35"/>
    <x v="24"/>
    <x v="88"/>
    <x v="2"/>
    <n v="5895.0000000000018"/>
    <n v="2865.0000000000014"/>
    <n v="8759.9999999999982"/>
  </r>
  <r>
    <x v="16"/>
    <x v="35"/>
    <x v="24"/>
    <x v="88"/>
    <x v="24"/>
    <n v="0"/>
    <n v="5"/>
    <n v="5"/>
  </r>
  <r>
    <x v="16"/>
    <x v="35"/>
    <x v="24"/>
    <x v="88"/>
    <x v="29"/>
    <n v="0"/>
    <n v="3"/>
    <n v="3"/>
  </r>
  <r>
    <x v="16"/>
    <x v="35"/>
    <x v="24"/>
    <x v="88"/>
    <x v="20"/>
    <n v="0"/>
    <n v="6"/>
    <n v="6"/>
  </r>
  <r>
    <x v="16"/>
    <x v="35"/>
    <x v="24"/>
    <x v="88"/>
    <x v="5"/>
    <n v="4"/>
    <n v="160"/>
    <n v="163.99999999999997"/>
  </r>
  <r>
    <x v="16"/>
    <x v="35"/>
    <x v="24"/>
    <x v="88"/>
    <x v="3"/>
    <n v="110.00000000000006"/>
    <n v="19"/>
    <n v="129.00000000000003"/>
  </r>
  <r>
    <x v="16"/>
    <x v="35"/>
    <x v="24"/>
    <x v="88"/>
    <x v="6"/>
    <n v="0"/>
    <n v="45.999999999999986"/>
    <n v="45.999999999999986"/>
  </r>
  <r>
    <x v="16"/>
    <x v="35"/>
    <x v="24"/>
    <x v="88"/>
    <x v="8"/>
    <n v="0"/>
    <n v="1"/>
    <n v="1"/>
  </r>
  <r>
    <x v="16"/>
    <x v="35"/>
    <x v="24"/>
    <x v="88"/>
    <x v="22"/>
    <n v="3"/>
    <n v="51.999999999999993"/>
    <n v="54.999999999999993"/>
  </r>
  <r>
    <x v="16"/>
    <x v="35"/>
    <x v="24"/>
    <x v="88"/>
    <x v="1"/>
    <n v="336"/>
    <n v="800.00000000000011"/>
    <n v="1136.0000000000002"/>
  </r>
  <r>
    <x v="16"/>
    <x v="35"/>
    <x v="24"/>
    <x v="88"/>
    <x v="14"/>
    <n v="42"/>
    <n v="4"/>
    <n v="46"/>
  </r>
  <r>
    <x v="16"/>
    <x v="35"/>
    <x v="24"/>
    <x v="88"/>
    <x v="18"/>
    <n v="0"/>
    <n v="1"/>
    <n v="1"/>
  </r>
  <r>
    <x v="16"/>
    <x v="35"/>
    <x v="36"/>
    <x v="83"/>
    <x v="0"/>
    <n v="23"/>
    <n v="59"/>
    <n v="82"/>
  </r>
  <r>
    <x v="16"/>
    <x v="35"/>
    <x v="36"/>
    <x v="83"/>
    <x v="2"/>
    <n v="24"/>
    <n v="0"/>
    <n v="24"/>
  </r>
  <r>
    <x v="16"/>
    <x v="35"/>
    <x v="36"/>
    <x v="83"/>
    <x v="24"/>
    <n v="0"/>
    <n v="1"/>
    <n v="1"/>
  </r>
  <r>
    <x v="16"/>
    <x v="35"/>
    <x v="36"/>
    <x v="83"/>
    <x v="5"/>
    <n v="0"/>
    <n v="3"/>
    <n v="3"/>
  </r>
  <r>
    <x v="16"/>
    <x v="35"/>
    <x v="36"/>
    <x v="83"/>
    <x v="6"/>
    <n v="0"/>
    <n v="2"/>
    <n v="2"/>
  </r>
  <r>
    <x v="16"/>
    <x v="35"/>
    <x v="36"/>
    <x v="83"/>
    <x v="14"/>
    <n v="0"/>
    <n v="8"/>
    <n v="8"/>
  </r>
  <r>
    <x v="16"/>
    <x v="35"/>
    <x v="31"/>
    <x v="92"/>
    <x v="0"/>
    <n v="6"/>
    <n v="0"/>
    <n v="6"/>
  </r>
  <r>
    <x v="16"/>
    <x v="35"/>
    <x v="34"/>
    <x v="72"/>
    <x v="14"/>
    <n v="34"/>
    <n v="0"/>
    <n v="34"/>
  </r>
  <r>
    <x v="17"/>
    <x v="36"/>
    <x v="2"/>
    <x v="2"/>
    <x v="29"/>
    <n v="0"/>
    <n v="36"/>
    <n v="36"/>
  </r>
  <r>
    <x v="17"/>
    <x v="36"/>
    <x v="2"/>
    <x v="2"/>
    <x v="26"/>
    <n v="34"/>
    <n v="0"/>
    <n v="34"/>
  </r>
  <r>
    <x v="17"/>
    <x v="36"/>
    <x v="2"/>
    <x v="2"/>
    <x v="5"/>
    <n v="70"/>
    <n v="85"/>
    <n v="154.99999999999997"/>
  </r>
  <r>
    <x v="17"/>
    <x v="36"/>
    <x v="2"/>
    <x v="2"/>
    <x v="3"/>
    <n v="12"/>
    <n v="0"/>
    <n v="12"/>
  </r>
  <r>
    <x v="17"/>
    <x v="37"/>
    <x v="2"/>
    <x v="2"/>
    <x v="0"/>
    <n v="709.99999999999977"/>
    <n v="658.99999999999966"/>
    <n v="1368.9999999999998"/>
  </r>
  <r>
    <x v="17"/>
    <x v="37"/>
    <x v="2"/>
    <x v="2"/>
    <x v="5"/>
    <n v="139"/>
    <n v="146.00000000000006"/>
    <n v="285.00000000000006"/>
  </r>
  <r>
    <x v="17"/>
    <x v="37"/>
    <x v="2"/>
    <x v="2"/>
    <x v="8"/>
    <n v="3"/>
    <n v="0"/>
    <n v="3"/>
  </r>
  <r>
    <x v="17"/>
    <x v="37"/>
    <x v="2"/>
    <x v="2"/>
    <x v="1"/>
    <n v="19"/>
    <n v="23"/>
    <n v="42"/>
  </r>
  <r>
    <x v="18"/>
    <x v="38"/>
    <x v="15"/>
    <x v="120"/>
    <x v="0"/>
    <n v="35396.999999999993"/>
    <n v="34556"/>
    <n v="69952.999999999971"/>
  </r>
  <r>
    <x v="18"/>
    <x v="38"/>
    <x v="0"/>
    <x v="121"/>
    <x v="0"/>
    <n v="0"/>
    <n v="840.99999999999989"/>
    <n v="840.99999999999989"/>
  </r>
  <r>
    <x v="18"/>
    <x v="38"/>
    <x v="0"/>
    <x v="122"/>
    <x v="0"/>
    <n v="0"/>
    <n v="2763.9999999999995"/>
    <n v="2763.9999999999995"/>
  </r>
  <r>
    <x v="18"/>
    <x v="38"/>
    <x v="0"/>
    <x v="0"/>
    <x v="0"/>
    <n v="62557"/>
    <n v="53651.000000000044"/>
    <n v="116208.00000000006"/>
  </r>
  <r>
    <x v="19"/>
    <x v="39"/>
    <x v="0"/>
    <x v="0"/>
    <x v="21"/>
    <n v="475"/>
    <n v="775"/>
    <n v="1250"/>
  </r>
  <r>
    <x v="19"/>
    <x v="39"/>
    <x v="0"/>
    <x v="0"/>
    <x v="0"/>
    <n v="902.00000000000011"/>
    <n v="828.99999999999977"/>
    <n v="1731"/>
  </r>
  <r>
    <x v="19"/>
    <x v="39"/>
    <x v="0"/>
    <x v="0"/>
    <x v="2"/>
    <n v="138"/>
    <n v="96"/>
    <n v="234"/>
  </r>
  <r>
    <x v="19"/>
    <x v="39"/>
    <x v="0"/>
    <x v="0"/>
    <x v="4"/>
    <n v="99"/>
    <n v="12"/>
    <n v="111"/>
  </r>
  <r>
    <x v="19"/>
    <x v="39"/>
    <x v="0"/>
    <x v="0"/>
    <x v="5"/>
    <n v="1"/>
    <n v="0"/>
    <n v="1"/>
  </r>
  <r>
    <x v="19"/>
    <x v="39"/>
    <x v="0"/>
    <x v="0"/>
    <x v="16"/>
    <n v="29"/>
    <n v="2"/>
    <n v="31"/>
  </r>
  <r>
    <x v="19"/>
    <x v="39"/>
    <x v="0"/>
    <x v="0"/>
    <x v="1"/>
    <n v="2"/>
    <n v="0"/>
    <n v="2"/>
  </r>
  <r>
    <x v="19"/>
    <x v="39"/>
    <x v="0"/>
    <x v="0"/>
    <x v="19"/>
    <n v="7290.0000000000009"/>
    <n v="8127.9999999999991"/>
    <n v="15418.000000000005"/>
  </r>
  <r>
    <x v="19"/>
    <x v="39"/>
    <x v="5"/>
    <x v="123"/>
    <x v="19"/>
    <n v="23"/>
    <n v="3"/>
    <n v="26.000000000000004"/>
  </r>
  <r>
    <x v="20"/>
    <x v="40"/>
    <x v="1"/>
    <x v="1"/>
    <x v="3"/>
    <n v="7"/>
    <n v="0"/>
    <n v="7"/>
  </r>
  <r>
    <x v="21"/>
    <x v="41"/>
    <x v="1"/>
    <x v="124"/>
    <x v="19"/>
    <n v="12"/>
    <n v="0"/>
    <n v="12"/>
  </r>
  <r>
    <x v="21"/>
    <x v="42"/>
    <x v="2"/>
    <x v="2"/>
    <x v="0"/>
    <n v="8"/>
    <n v="0"/>
    <n v="8"/>
  </r>
  <r>
    <x v="21"/>
    <x v="42"/>
    <x v="1"/>
    <x v="125"/>
    <x v="19"/>
    <n v="5483.9999999999991"/>
    <n v="5432.0000000000018"/>
    <n v="10915.999999999998"/>
  </r>
  <r>
    <x v="21"/>
    <x v="42"/>
    <x v="1"/>
    <x v="4"/>
    <x v="31"/>
    <n v="0"/>
    <n v="2"/>
    <n v="2"/>
  </r>
  <r>
    <x v="21"/>
    <x v="42"/>
    <x v="1"/>
    <x v="4"/>
    <x v="32"/>
    <n v="264"/>
    <n v="66"/>
    <n v="330.00000000000006"/>
  </r>
  <r>
    <x v="21"/>
    <x v="42"/>
    <x v="1"/>
    <x v="4"/>
    <x v="27"/>
    <n v="0"/>
    <n v="179"/>
    <n v="179"/>
  </r>
  <r>
    <x v="21"/>
    <x v="42"/>
    <x v="1"/>
    <x v="126"/>
    <x v="19"/>
    <n v="56"/>
    <n v="49"/>
    <n v="105"/>
  </r>
  <r>
    <x v="21"/>
    <x v="42"/>
    <x v="1"/>
    <x v="64"/>
    <x v="0"/>
    <n v="7"/>
    <n v="21"/>
    <n v="28"/>
  </r>
  <r>
    <x v="21"/>
    <x v="42"/>
    <x v="1"/>
    <x v="64"/>
    <x v="4"/>
    <n v="1"/>
    <n v="0"/>
    <n v="1"/>
  </r>
  <r>
    <x v="21"/>
    <x v="42"/>
    <x v="1"/>
    <x v="64"/>
    <x v="16"/>
    <n v="0"/>
    <n v="107.99999999999999"/>
    <n v="107.99999999999999"/>
  </r>
  <r>
    <x v="21"/>
    <x v="42"/>
    <x v="1"/>
    <x v="64"/>
    <x v="22"/>
    <n v="0"/>
    <n v="1"/>
    <n v="1"/>
  </r>
  <r>
    <x v="21"/>
    <x v="42"/>
    <x v="1"/>
    <x v="64"/>
    <x v="12"/>
    <n v="0"/>
    <n v="1"/>
    <n v="1"/>
  </r>
  <r>
    <x v="21"/>
    <x v="42"/>
    <x v="1"/>
    <x v="64"/>
    <x v="1"/>
    <n v="0"/>
    <n v="2"/>
    <n v="2"/>
  </r>
  <r>
    <x v="21"/>
    <x v="42"/>
    <x v="1"/>
    <x v="64"/>
    <x v="19"/>
    <n v="3297"/>
    <n v="3477.0000000000005"/>
    <n v="6774.0000000000027"/>
  </r>
  <r>
    <x v="21"/>
    <x v="42"/>
    <x v="1"/>
    <x v="124"/>
    <x v="19"/>
    <n v="1630.0000000000009"/>
    <n v="1670.0000000000005"/>
    <n v="3300.0000000000027"/>
  </r>
  <r>
    <x v="21"/>
    <x v="42"/>
    <x v="3"/>
    <x v="5"/>
    <x v="0"/>
    <n v="0"/>
    <n v="91"/>
    <n v="91"/>
  </r>
  <r>
    <x v="21"/>
    <x v="42"/>
    <x v="3"/>
    <x v="5"/>
    <x v="22"/>
    <n v="0"/>
    <n v="3"/>
    <n v="3"/>
  </r>
  <r>
    <x v="21"/>
    <x v="42"/>
    <x v="3"/>
    <x v="5"/>
    <x v="1"/>
    <n v="0"/>
    <n v="1"/>
    <n v="1"/>
  </r>
  <r>
    <x v="21"/>
    <x v="42"/>
    <x v="3"/>
    <x v="5"/>
    <x v="19"/>
    <n v="0"/>
    <n v="8"/>
    <n v="8"/>
  </r>
  <r>
    <x v="21"/>
    <x v="42"/>
    <x v="3"/>
    <x v="5"/>
    <x v="0"/>
    <n v="0"/>
    <n v="97"/>
    <n v="97"/>
  </r>
  <r>
    <x v="22"/>
    <x v="43"/>
    <x v="0"/>
    <x v="0"/>
    <x v="0"/>
    <n v="17"/>
    <n v="0"/>
    <n v="17"/>
  </r>
  <r>
    <x v="22"/>
    <x v="44"/>
    <x v="3"/>
    <x v="5"/>
    <x v="2"/>
    <n v="18"/>
    <n v="0"/>
    <n v="18"/>
  </r>
  <r>
    <x v="22"/>
    <x v="44"/>
    <x v="3"/>
    <x v="5"/>
    <x v="1"/>
    <n v="5"/>
    <n v="0"/>
    <n v="5"/>
  </r>
  <r>
    <x v="22"/>
    <x v="45"/>
    <x v="2"/>
    <x v="2"/>
    <x v="0"/>
    <n v="6"/>
    <n v="0"/>
    <n v="6"/>
  </r>
  <r>
    <x v="22"/>
    <x v="45"/>
    <x v="2"/>
    <x v="2"/>
    <x v="2"/>
    <n v="2"/>
    <n v="0"/>
    <n v="2"/>
  </r>
  <r>
    <x v="22"/>
    <x v="45"/>
    <x v="2"/>
    <x v="2"/>
    <x v="19"/>
    <n v="77"/>
    <n v="0"/>
    <n v="77"/>
  </r>
  <r>
    <x v="22"/>
    <x v="45"/>
    <x v="40"/>
    <x v="99"/>
    <x v="33"/>
    <n v="28"/>
    <n v="0"/>
    <n v="28"/>
  </r>
  <r>
    <x v="22"/>
    <x v="45"/>
    <x v="15"/>
    <x v="34"/>
    <x v="0"/>
    <n v="7"/>
    <n v="66"/>
    <n v="73"/>
  </r>
  <r>
    <x v="22"/>
    <x v="45"/>
    <x v="15"/>
    <x v="34"/>
    <x v="4"/>
    <n v="23"/>
    <n v="0"/>
    <n v="23"/>
  </r>
  <r>
    <x v="22"/>
    <x v="45"/>
    <x v="15"/>
    <x v="34"/>
    <x v="19"/>
    <n v="366"/>
    <n v="316"/>
    <n v="682.00000000000011"/>
  </r>
  <r>
    <x v="22"/>
    <x v="45"/>
    <x v="0"/>
    <x v="0"/>
    <x v="21"/>
    <n v="1047"/>
    <n v="1018.0000000000001"/>
    <n v="2065"/>
  </r>
  <r>
    <x v="22"/>
    <x v="45"/>
    <x v="0"/>
    <x v="0"/>
    <x v="0"/>
    <n v="2583.9999999999995"/>
    <n v="2323.0000000000009"/>
    <n v="4907.0000000000009"/>
  </r>
  <r>
    <x v="22"/>
    <x v="45"/>
    <x v="0"/>
    <x v="0"/>
    <x v="4"/>
    <n v="28.999999999999996"/>
    <n v="0"/>
    <n v="28.999999999999996"/>
  </r>
  <r>
    <x v="22"/>
    <x v="45"/>
    <x v="0"/>
    <x v="0"/>
    <x v="1"/>
    <n v="7"/>
    <n v="0"/>
    <n v="7"/>
  </r>
  <r>
    <x v="22"/>
    <x v="45"/>
    <x v="0"/>
    <x v="0"/>
    <x v="19"/>
    <n v="23980"/>
    <n v="24553.999999999989"/>
    <n v="48533.999999999993"/>
  </r>
  <r>
    <x v="22"/>
    <x v="45"/>
    <x v="44"/>
    <x v="127"/>
    <x v="7"/>
    <n v="0"/>
    <n v="12"/>
    <n v="12"/>
  </r>
  <r>
    <x v="22"/>
    <x v="45"/>
    <x v="52"/>
    <x v="128"/>
    <x v="7"/>
    <n v="0"/>
    <n v="15"/>
    <n v="15"/>
  </r>
  <r>
    <x v="22"/>
    <x v="45"/>
    <x v="3"/>
    <x v="129"/>
    <x v="0"/>
    <n v="0"/>
    <n v="24"/>
    <n v="24"/>
  </r>
  <r>
    <x v="22"/>
    <x v="45"/>
    <x v="3"/>
    <x v="5"/>
    <x v="21"/>
    <n v="0"/>
    <n v="6"/>
    <n v="6"/>
  </r>
  <r>
    <x v="22"/>
    <x v="45"/>
    <x v="3"/>
    <x v="5"/>
    <x v="25"/>
    <n v="5"/>
    <n v="0"/>
    <n v="5"/>
  </r>
  <r>
    <x v="22"/>
    <x v="45"/>
    <x v="3"/>
    <x v="5"/>
    <x v="0"/>
    <n v="7633.9999999999973"/>
    <n v="6826.0000000000036"/>
    <n v="14459.999999999998"/>
  </r>
  <r>
    <x v="22"/>
    <x v="45"/>
    <x v="3"/>
    <x v="5"/>
    <x v="2"/>
    <n v="351.99999999999994"/>
    <n v="6"/>
    <n v="358"/>
  </r>
  <r>
    <x v="22"/>
    <x v="45"/>
    <x v="3"/>
    <x v="5"/>
    <x v="4"/>
    <n v="51.999999999999993"/>
    <n v="70"/>
    <n v="121.99999999999997"/>
  </r>
  <r>
    <x v="22"/>
    <x v="45"/>
    <x v="3"/>
    <x v="5"/>
    <x v="5"/>
    <n v="7"/>
    <n v="6"/>
    <n v="13"/>
  </r>
  <r>
    <x v="22"/>
    <x v="45"/>
    <x v="3"/>
    <x v="5"/>
    <x v="3"/>
    <n v="3"/>
    <n v="153.00000000000003"/>
    <n v="156.00000000000003"/>
  </r>
  <r>
    <x v="22"/>
    <x v="45"/>
    <x v="3"/>
    <x v="5"/>
    <x v="6"/>
    <n v="0"/>
    <n v="38"/>
    <n v="38"/>
  </r>
  <r>
    <x v="22"/>
    <x v="45"/>
    <x v="3"/>
    <x v="5"/>
    <x v="16"/>
    <n v="1"/>
    <n v="8"/>
    <n v="9"/>
  </r>
  <r>
    <x v="22"/>
    <x v="45"/>
    <x v="3"/>
    <x v="5"/>
    <x v="22"/>
    <n v="0"/>
    <n v="6"/>
    <n v="6"/>
  </r>
  <r>
    <x v="22"/>
    <x v="45"/>
    <x v="3"/>
    <x v="5"/>
    <x v="11"/>
    <n v="2"/>
    <n v="2"/>
    <n v="4"/>
  </r>
  <r>
    <x v="22"/>
    <x v="45"/>
    <x v="3"/>
    <x v="5"/>
    <x v="12"/>
    <n v="3"/>
    <n v="30.999999999999996"/>
    <n v="34"/>
  </r>
  <r>
    <x v="22"/>
    <x v="45"/>
    <x v="3"/>
    <x v="5"/>
    <x v="13"/>
    <n v="0"/>
    <n v="16"/>
    <n v="16"/>
  </r>
  <r>
    <x v="22"/>
    <x v="45"/>
    <x v="3"/>
    <x v="5"/>
    <x v="1"/>
    <n v="289.99999999999989"/>
    <n v="230.00000000000009"/>
    <n v="520.00000000000034"/>
  </r>
  <r>
    <x v="22"/>
    <x v="45"/>
    <x v="3"/>
    <x v="5"/>
    <x v="14"/>
    <n v="0"/>
    <n v="33"/>
    <n v="33"/>
  </r>
  <r>
    <x v="22"/>
    <x v="45"/>
    <x v="3"/>
    <x v="5"/>
    <x v="19"/>
    <n v="638"/>
    <n v="941"/>
    <n v="1579.0000000000002"/>
  </r>
  <r>
    <x v="22"/>
    <x v="45"/>
    <x v="3"/>
    <x v="5"/>
    <x v="21"/>
    <n v="0"/>
    <n v="3"/>
    <n v="3"/>
  </r>
  <r>
    <x v="22"/>
    <x v="45"/>
    <x v="3"/>
    <x v="5"/>
    <x v="0"/>
    <n v="982.99999999999977"/>
    <n v="844"/>
    <n v="1827"/>
  </r>
  <r>
    <x v="22"/>
    <x v="45"/>
    <x v="3"/>
    <x v="5"/>
    <x v="2"/>
    <n v="128"/>
    <n v="0"/>
    <n v="128"/>
  </r>
  <r>
    <x v="22"/>
    <x v="45"/>
    <x v="3"/>
    <x v="5"/>
    <x v="4"/>
    <n v="1"/>
    <n v="0"/>
    <n v="1"/>
  </r>
  <r>
    <x v="22"/>
    <x v="45"/>
    <x v="3"/>
    <x v="5"/>
    <x v="5"/>
    <n v="3"/>
    <n v="3"/>
    <n v="6"/>
  </r>
  <r>
    <x v="22"/>
    <x v="45"/>
    <x v="3"/>
    <x v="5"/>
    <x v="12"/>
    <n v="0"/>
    <n v="3"/>
    <n v="3"/>
  </r>
  <r>
    <x v="22"/>
    <x v="45"/>
    <x v="3"/>
    <x v="5"/>
    <x v="1"/>
    <n v="9"/>
    <n v="13"/>
    <n v="22"/>
  </r>
  <r>
    <x v="22"/>
    <x v="45"/>
    <x v="3"/>
    <x v="5"/>
    <x v="14"/>
    <n v="0"/>
    <n v="2"/>
    <n v="2"/>
  </r>
  <r>
    <x v="22"/>
    <x v="45"/>
    <x v="3"/>
    <x v="5"/>
    <x v="19"/>
    <n v="71"/>
    <n v="116"/>
    <n v="186.99999999999994"/>
  </r>
  <r>
    <x v="22"/>
    <x v="45"/>
    <x v="5"/>
    <x v="123"/>
    <x v="21"/>
    <n v="7"/>
    <n v="0"/>
    <n v="7"/>
  </r>
  <r>
    <x v="22"/>
    <x v="45"/>
    <x v="5"/>
    <x v="123"/>
    <x v="19"/>
    <n v="28"/>
    <n v="0"/>
    <n v="28"/>
  </r>
  <r>
    <x v="23"/>
    <x v="46"/>
    <x v="0"/>
    <x v="0"/>
    <x v="0"/>
    <n v="1"/>
    <n v="0"/>
    <n v="1"/>
  </r>
  <r>
    <x v="23"/>
    <x v="46"/>
    <x v="0"/>
    <x v="0"/>
    <x v="19"/>
    <n v="26"/>
    <n v="0"/>
    <n v="26"/>
  </r>
  <r>
    <x v="23"/>
    <x v="47"/>
    <x v="2"/>
    <x v="2"/>
    <x v="0"/>
    <n v="0"/>
    <n v="1"/>
    <n v="1"/>
  </r>
  <r>
    <x v="23"/>
    <x v="47"/>
    <x v="10"/>
    <x v="22"/>
    <x v="19"/>
    <n v="0"/>
    <n v="9"/>
    <n v="9"/>
  </r>
  <r>
    <x v="23"/>
    <x v="47"/>
    <x v="13"/>
    <x v="27"/>
    <x v="3"/>
    <n v="0"/>
    <n v="1"/>
    <n v="1"/>
  </r>
  <r>
    <x v="23"/>
    <x v="47"/>
    <x v="13"/>
    <x v="27"/>
    <x v="14"/>
    <n v="370.00000000000006"/>
    <n v="69.000000000000014"/>
    <n v="439"/>
  </r>
  <r>
    <x v="23"/>
    <x v="47"/>
    <x v="13"/>
    <x v="28"/>
    <x v="19"/>
    <n v="0"/>
    <n v="1"/>
    <n v="1"/>
  </r>
  <r>
    <x v="23"/>
    <x v="47"/>
    <x v="14"/>
    <x v="84"/>
    <x v="19"/>
    <n v="0"/>
    <n v="3"/>
    <n v="3"/>
  </r>
  <r>
    <x v="23"/>
    <x v="47"/>
    <x v="40"/>
    <x v="130"/>
    <x v="33"/>
    <n v="40"/>
    <n v="0"/>
    <n v="40"/>
  </r>
  <r>
    <x v="23"/>
    <x v="47"/>
    <x v="53"/>
    <x v="131"/>
    <x v="14"/>
    <n v="23"/>
    <n v="782"/>
    <n v="805"/>
  </r>
  <r>
    <x v="23"/>
    <x v="47"/>
    <x v="15"/>
    <x v="132"/>
    <x v="0"/>
    <n v="3"/>
    <n v="0"/>
    <n v="3"/>
  </r>
  <r>
    <x v="23"/>
    <x v="47"/>
    <x v="15"/>
    <x v="34"/>
    <x v="21"/>
    <n v="132"/>
    <n v="139"/>
    <n v="271"/>
  </r>
  <r>
    <x v="23"/>
    <x v="47"/>
    <x v="15"/>
    <x v="34"/>
    <x v="0"/>
    <n v="334.00000000000011"/>
    <n v="591.99999999999989"/>
    <n v="926"/>
  </r>
  <r>
    <x v="23"/>
    <x v="47"/>
    <x v="15"/>
    <x v="34"/>
    <x v="2"/>
    <n v="20"/>
    <n v="0"/>
    <n v="20"/>
  </r>
  <r>
    <x v="23"/>
    <x v="47"/>
    <x v="15"/>
    <x v="34"/>
    <x v="4"/>
    <n v="381"/>
    <n v="62"/>
    <n v="442.99999999999989"/>
  </r>
  <r>
    <x v="23"/>
    <x v="47"/>
    <x v="15"/>
    <x v="34"/>
    <x v="23"/>
    <n v="9"/>
    <n v="0"/>
    <n v="9"/>
  </r>
  <r>
    <x v="23"/>
    <x v="47"/>
    <x v="15"/>
    <x v="34"/>
    <x v="16"/>
    <n v="0"/>
    <n v="1"/>
    <n v="1"/>
  </r>
  <r>
    <x v="23"/>
    <x v="47"/>
    <x v="15"/>
    <x v="34"/>
    <x v="11"/>
    <n v="1"/>
    <n v="0"/>
    <n v="1"/>
  </r>
  <r>
    <x v="23"/>
    <x v="47"/>
    <x v="15"/>
    <x v="34"/>
    <x v="1"/>
    <n v="3"/>
    <n v="3"/>
    <n v="6"/>
  </r>
  <r>
    <x v="23"/>
    <x v="47"/>
    <x v="15"/>
    <x v="34"/>
    <x v="14"/>
    <n v="1"/>
    <n v="0"/>
    <n v="1"/>
  </r>
  <r>
    <x v="23"/>
    <x v="47"/>
    <x v="15"/>
    <x v="34"/>
    <x v="19"/>
    <n v="6412"/>
    <n v="6432"/>
    <n v="12843.999999999991"/>
  </r>
  <r>
    <x v="23"/>
    <x v="47"/>
    <x v="18"/>
    <x v="38"/>
    <x v="14"/>
    <n v="3"/>
    <n v="1"/>
    <n v="4"/>
  </r>
  <r>
    <x v="23"/>
    <x v="47"/>
    <x v="18"/>
    <x v="39"/>
    <x v="14"/>
    <n v="191"/>
    <n v="0"/>
    <n v="191"/>
  </r>
  <r>
    <x v="23"/>
    <x v="47"/>
    <x v="48"/>
    <x v="112"/>
    <x v="14"/>
    <n v="15"/>
    <n v="0"/>
    <n v="15"/>
  </r>
  <r>
    <x v="23"/>
    <x v="47"/>
    <x v="19"/>
    <x v="41"/>
    <x v="14"/>
    <n v="1257"/>
    <n v="0"/>
    <n v="1257"/>
  </r>
  <r>
    <x v="23"/>
    <x v="47"/>
    <x v="8"/>
    <x v="16"/>
    <x v="14"/>
    <n v="0"/>
    <n v="11022"/>
    <n v="11022"/>
  </r>
  <r>
    <x v="23"/>
    <x v="47"/>
    <x v="20"/>
    <x v="133"/>
    <x v="14"/>
    <n v="272.99999999999994"/>
    <n v="1260.0000000000002"/>
    <n v="1532.9999999999995"/>
  </r>
  <r>
    <x v="23"/>
    <x v="47"/>
    <x v="0"/>
    <x v="81"/>
    <x v="14"/>
    <n v="36"/>
    <n v="55"/>
    <n v="91"/>
  </r>
  <r>
    <x v="23"/>
    <x v="47"/>
    <x v="0"/>
    <x v="0"/>
    <x v="21"/>
    <n v="106"/>
    <n v="182"/>
    <n v="288.00000000000006"/>
  </r>
  <r>
    <x v="23"/>
    <x v="47"/>
    <x v="0"/>
    <x v="0"/>
    <x v="0"/>
    <n v="30.000000000000011"/>
    <n v="60.000000000000007"/>
    <n v="90.000000000000014"/>
  </r>
  <r>
    <x v="23"/>
    <x v="47"/>
    <x v="0"/>
    <x v="0"/>
    <x v="2"/>
    <n v="1"/>
    <n v="0"/>
    <n v="1"/>
  </r>
  <r>
    <x v="23"/>
    <x v="47"/>
    <x v="0"/>
    <x v="0"/>
    <x v="4"/>
    <n v="2"/>
    <n v="1"/>
    <n v="3"/>
  </r>
  <r>
    <x v="23"/>
    <x v="47"/>
    <x v="0"/>
    <x v="0"/>
    <x v="19"/>
    <n v="3389.9999999999991"/>
    <n v="5117.0000000000009"/>
    <n v="8507.0000000000055"/>
  </r>
  <r>
    <x v="23"/>
    <x v="47"/>
    <x v="26"/>
    <x v="61"/>
    <x v="14"/>
    <n v="0"/>
    <n v="1719"/>
    <n v="1719"/>
  </r>
  <r>
    <x v="23"/>
    <x v="47"/>
    <x v="54"/>
    <x v="134"/>
    <x v="26"/>
    <n v="0"/>
    <n v="1"/>
    <n v="1"/>
  </r>
  <r>
    <x v="23"/>
    <x v="47"/>
    <x v="27"/>
    <x v="62"/>
    <x v="14"/>
    <n v="0"/>
    <n v="2350"/>
    <n v="2350"/>
  </r>
  <r>
    <x v="23"/>
    <x v="47"/>
    <x v="5"/>
    <x v="74"/>
    <x v="6"/>
    <n v="10"/>
    <n v="0"/>
    <n v="10"/>
  </r>
  <r>
    <x v="23"/>
    <x v="47"/>
    <x v="5"/>
    <x v="74"/>
    <x v="14"/>
    <n v="3"/>
    <n v="0"/>
    <n v="3"/>
  </r>
  <r>
    <x v="24"/>
    <x v="48"/>
    <x v="51"/>
    <x v="119"/>
    <x v="0"/>
    <n v="0"/>
    <n v="4"/>
    <n v="4"/>
  </r>
  <r>
    <x v="24"/>
    <x v="49"/>
    <x v="10"/>
    <x v="135"/>
    <x v="1"/>
    <n v="7"/>
    <n v="0"/>
    <n v="7"/>
  </r>
  <r>
    <x v="24"/>
    <x v="49"/>
    <x v="11"/>
    <x v="24"/>
    <x v="14"/>
    <n v="130"/>
    <n v="0"/>
    <n v="130"/>
  </r>
  <r>
    <x v="24"/>
    <x v="49"/>
    <x v="13"/>
    <x v="27"/>
    <x v="21"/>
    <n v="0"/>
    <n v="3"/>
    <n v="3"/>
  </r>
  <r>
    <x v="24"/>
    <x v="49"/>
    <x v="13"/>
    <x v="27"/>
    <x v="1"/>
    <n v="4"/>
    <n v="0"/>
    <n v="4"/>
  </r>
  <r>
    <x v="24"/>
    <x v="49"/>
    <x v="55"/>
    <x v="136"/>
    <x v="1"/>
    <n v="0"/>
    <n v="165"/>
    <n v="165"/>
  </r>
  <r>
    <x v="24"/>
    <x v="49"/>
    <x v="14"/>
    <x v="29"/>
    <x v="23"/>
    <n v="0"/>
    <n v="6"/>
    <n v="6"/>
  </r>
  <r>
    <x v="24"/>
    <x v="49"/>
    <x v="16"/>
    <x v="137"/>
    <x v="14"/>
    <n v="241"/>
    <n v="0"/>
    <n v="241"/>
  </r>
  <r>
    <x v="24"/>
    <x v="49"/>
    <x v="16"/>
    <x v="86"/>
    <x v="14"/>
    <n v="201"/>
    <n v="0"/>
    <n v="201"/>
  </r>
  <r>
    <x v="24"/>
    <x v="49"/>
    <x v="16"/>
    <x v="100"/>
    <x v="14"/>
    <n v="925"/>
    <n v="0"/>
    <n v="925"/>
  </r>
  <r>
    <x v="24"/>
    <x v="49"/>
    <x v="19"/>
    <x v="45"/>
    <x v="1"/>
    <n v="21"/>
    <n v="0"/>
    <n v="21"/>
  </r>
  <r>
    <x v="24"/>
    <x v="49"/>
    <x v="8"/>
    <x v="138"/>
    <x v="0"/>
    <n v="751.00000000000023"/>
    <n v="1014.0000000000001"/>
    <n v="1764.9999999999998"/>
  </r>
  <r>
    <x v="24"/>
    <x v="49"/>
    <x v="8"/>
    <x v="138"/>
    <x v="1"/>
    <n v="0"/>
    <n v="103"/>
    <n v="103"/>
  </r>
  <r>
    <x v="24"/>
    <x v="49"/>
    <x v="0"/>
    <x v="81"/>
    <x v="14"/>
    <n v="4"/>
    <n v="0"/>
    <n v="4"/>
  </r>
  <r>
    <x v="24"/>
    <x v="49"/>
    <x v="0"/>
    <x v="0"/>
    <x v="0"/>
    <n v="20869.000000000007"/>
    <n v="21472.000000000004"/>
    <n v="42341.000000000007"/>
  </r>
  <r>
    <x v="24"/>
    <x v="49"/>
    <x v="21"/>
    <x v="139"/>
    <x v="1"/>
    <n v="1100"/>
    <n v="0"/>
    <n v="1100"/>
  </r>
  <r>
    <x v="24"/>
    <x v="49"/>
    <x v="21"/>
    <x v="139"/>
    <x v="14"/>
    <n v="320"/>
    <n v="0"/>
    <n v="320"/>
  </r>
  <r>
    <x v="24"/>
    <x v="49"/>
    <x v="51"/>
    <x v="119"/>
    <x v="21"/>
    <n v="0"/>
    <n v="13"/>
    <n v="13"/>
  </r>
  <r>
    <x v="24"/>
    <x v="49"/>
    <x v="51"/>
    <x v="119"/>
    <x v="0"/>
    <n v="4135.9999999999982"/>
    <n v="15715.000000000009"/>
    <n v="19851.000000000018"/>
  </r>
  <r>
    <x v="24"/>
    <x v="49"/>
    <x v="51"/>
    <x v="119"/>
    <x v="2"/>
    <n v="12048.000000000011"/>
    <n v="29"/>
    <n v="12077.000000000013"/>
  </r>
  <r>
    <x v="24"/>
    <x v="49"/>
    <x v="51"/>
    <x v="119"/>
    <x v="24"/>
    <n v="0"/>
    <n v="14"/>
    <n v="14"/>
  </r>
  <r>
    <x v="24"/>
    <x v="49"/>
    <x v="51"/>
    <x v="119"/>
    <x v="4"/>
    <n v="8"/>
    <n v="9"/>
    <n v="17.000000000000004"/>
  </r>
  <r>
    <x v="24"/>
    <x v="49"/>
    <x v="51"/>
    <x v="119"/>
    <x v="23"/>
    <n v="1"/>
    <n v="0"/>
    <n v="1"/>
  </r>
  <r>
    <x v="24"/>
    <x v="49"/>
    <x v="51"/>
    <x v="119"/>
    <x v="5"/>
    <n v="11"/>
    <n v="428.99999999999983"/>
    <n v="439.99999999999966"/>
  </r>
  <r>
    <x v="24"/>
    <x v="49"/>
    <x v="51"/>
    <x v="119"/>
    <x v="3"/>
    <n v="283.00000000000017"/>
    <n v="6"/>
    <n v="288.99999999999994"/>
  </r>
  <r>
    <x v="24"/>
    <x v="49"/>
    <x v="51"/>
    <x v="119"/>
    <x v="6"/>
    <n v="0"/>
    <n v="2"/>
    <n v="2"/>
  </r>
  <r>
    <x v="24"/>
    <x v="49"/>
    <x v="51"/>
    <x v="119"/>
    <x v="8"/>
    <n v="0"/>
    <n v="1"/>
    <n v="1"/>
  </r>
  <r>
    <x v="24"/>
    <x v="49"/>
    <x v="51"/>
    <x v="119"/>
    <x v="15"/>
    <n v="0"/>
    <n v="1"/>
    <n v="1"/>
  </r>
  <r>
    <x v="24"/>
    <x v="49"/>
    <x v="51"/>
    <x v="119"/>
    <x v="16"/>
    <n v="1"/>
    <n v="1"/>
    <n v="2"/>
  </r>
  <r>
    <x v="24"/>
    <x v="49"/>
    <x v="51"/>
    <x v="119"/>
    <x v="22"/>
    <n v="0"/>
    <n v="8"/>
    <n v="8"/>
  </r>
  <r>
    <x v="24"/>
    <x v="49"/>
    <x v="51"/>
    <x v="119"/>
    <x v="11"/>
    <n v="0"/>
    <n v="2"/>
    <n v="2"/>
  </r>
  <r>
    <x v="24"/>
    <x v="49"/>
    <x v="51"/>
    <x v="119"/>
    <x v="12"/>
    <n v="1"/>
    <n v="3"/>
    <n v="4"/>
  </r>
  <r>
    <x v="24"/>
    <x v="49"/>
    <x v="51"/>
    <x v="119"/>
    <x v="1"/>
    <n v="386.00000000000011"/>
    <n v="404.0000000000004"/>
    <n v="790.00000000000045"/>
  </r>
  <r>
    <x v="24"/>
    <x v="49"/>
    <x v="51"/>
    <x v="119"/>
    <x v="14"/>
    <n v="2"/>
    <n v="93.000000000000014"/>
    <n v="95.000000000000014"/>
  </r>
  <r>
    <x v="24"/>
    <x v="49"/>
    <x v="51"/>
    <x v="119"/>
    <x v="19"/>
    <n v="0"/>
    <n v="2"/>
    <n v="2"/>
  </r>
  <r>
    <x v="24"/>
    <x v="49"/>
    <x v="51"/>
    <x v="117"/>
    <x v="21"/>
    <n v="0"/>
    <n v="24"/>
    <n v="24"/>
  </r>
  <r>
    <x v="24"/>
    <x v="49"/>
    <x v="51"/>
    <x v="117"/>
    <x v="0"/>
    <n v="546.00000000000011"/>
    <n v="5569.0000000000009"/>
    <n v="6114.9999999999991"/>
  </r>
  <r>
    <x v="24"/>
    <x v="49"/>
    <x v="51"/>
    <x v="117"/>
    <x v="2"/>
    <n v="4622.0000000000009"/>
    <n v="3"/>
    <n v="4625.0000000000009"/>
  </r>
  <r>
    <x v="24"/>
    <x v="49"/>
    <x v="51"/>
    <x v="117"/>
    <x v="24"/>
    <n v="1"/>
    <n v="31"/>
    <n v="32.000000000000007"/>
  </r>
  <r>
    <x v="24"/>
    <x v="49"/>
    <x v="51"/>
    <x v="117"/>
    <x v="4"/>
    <n v="3"/>
    <n v="8"/>
    <n v="11"/>
  </r>
  <r>
    <x v="24"/>
    <x v="49"/>
    <x v="51"/>
    <x v="117"/>
    <x v="5"/>
    <n v="0"/>
    <n v="79.000000000000014"/>
    <n v="79.000000000000014"/>
  </r>
  <r>
    <x v="24"/>
    <x v="49"/>
    <x v="51"/>
    <x v="117"/>
    <x v="3"/>
    <n v="136"/>
    <n v="5"/>
    <n v="141.00000000000003"/>
  </r>
  <r>
    <x v="24"/>
    <x v="49"/>
    <x v="51"/>
    <x v="117"/>
    <x v="6"/>
    <n v="0"/>
    <n v="2"/>
    <n v="2"/>
  </r>
  <r>
    <x v="24"/>
    <x v="49"/>
    <x v="51"/>
    <x v="117"/>
    <x v="8"/>
    <n v="0"/>
    <n v="4"/>
    <n v="4"/>
  </r>
  <r>
    <x v="24"/>
    <x v="49"/>
    <x v="51"/>
    <x v="117"/>
    <x v="9"/>
    <n v="9"/>
    <n v="1"/>
    <n v="10"/>
  </r>
  <r>
    <x v="24"/>
    <x v="49"/>
    <x v="51"/>
    <x v="117"/>
    <x v="22"/>
    <n v="0"/>
    <n v="2"/>
    <n v="2"/>
  </r>
  <r>
    <x v="24"/>
    <x v="49"/>
    <x v="51"/>
    <x v="117"/>
    <x v="12"/>
    <n v="0"/>
    <n v="2"/>
    <n v="2"/>
  </r>
  <r>
    <x v="24"/>
    <x v="49"/>
    <x v="51"/>
    <x v="117"/>
    <x v="13"/>
    <n v="0"/>
    <n v="46.000000000000007"/>
    <n v="46.000000000000007"/>
  </r>
  <r>
    <x v="24"/>
    <x v="49"/>
    <x v="51"/>
    <x v="117"/>
    <x v="1"/>
    <n v="546.00000000000011"/>
    <n v="295"/>
    <n v="840.99999999999977"/>
  </r>
  <r>
    <x v="24"/>
    <x v="49"/>
    <x v="51"/>
    <x v="117"/>
    <x v="14"/>
    <n v="10"/>
    <n v="0"/>
    <n v="10"/>
  </r>
  <r>
    <x v="24"/>
    <x v="49"/>
    <x v="51"/>
    <x v="117"/>
    <x v="18"/>
    <n v="1"/>
    <n v="1"/>
    <n v="2"/>
  </r>
  <r>
    <x v="24"/>
    <x v="49"/>
    <x v="24"/>
    <x v="58"/>
    <x v="1"/>
    <n v="1014"/>
    <n v="0"/>
    <n v="1014"/>
  </r>
  <r>
    <x v="24"/>
    <x v="49"/>
    <x v="24"/>
    <x v="58"/>
    <x v="14"/>
    <n v="405"/>
    <n v="103"/>
    <n v="508"/>
  </r>
  <r>
    <x v="24"/>
    <x v="49"/>
    <x v="26"/>
    <x v="61"/>
    <x v="1"/>
    <n v="129"/>
    <n v="0"/>
    <n v="129"/>
  </r>
  <r>
    <x v="24"/>
    <x v="49"/>
    <x v="26"/>
    <x v="140"/>
    <x v="21"/>
    <n v="0"/>
    <n v="3"/>
    <n v="3"/>
  </r>
  <r>
    <x v="24"/>
    <x v="49"/>
    <x v="29"/>
    <x v="65"/>
    <x v="1"/>
    <n v="246"/>
    <n v="0"/>
    <n v="246"/>
  </r>
  <r>
    <x v="24"/>
    <x v="49"/>
    <x v="29"/>
    <x v="65"/>
    <x v="14"/>
    <n v="797"/>
    <n v="0"/>
    <n v="797"/>
  </r>
  <r>
    <x v="24"/>
    <x v="49"/>
    <x v="45"/>
    <x v="108"/>
    <x v="1"/>
    <n v="366"/>
    <n v="0"/>
    <n v="366"/>
  </r>
  <r>
    <x v="24"/>
    <x v="49"/>
    <x v="45"/>
    <x v="108"/>
    <x v="14"/>
    <n v="1012"/>
    <n v="0"/>
    <n v="1012"/>
  </r>
  <r>
    <x v="24"/>
    <x v="49"/>
    <x v="34"/>
    <x v="72"/>
    <x v="14"/>
    <n v="242"/>
    <n v="0"/>
    <n v="242"/>
  </r>
  <r>
    <x v="24"/>
    <x v="49"/>
    <x v="5"/>
    <x v="74"/>
    <x v="10"/>
    <n v="40"/>
    <n v="0"/>
    <n v="40"/>
  </r>
  <r>
    <x v="24"/>
    <x v="49"/>
    <x v="5"/>
    <x v="74"/>
    <x v="1"/>
    <n v="0"/>
    <n v="100"/>
    <n v="100"/>
  </r>
  <r>
    <x v="24"/>
    <x v="49"/>
    <x v="5"/>
    <x v="74"/>
    <x v="14"/>
    <n v="980"/>
    <n v="0"/>
    <n v="980"/>
  </r>
  <r>
    <x v="24"/>
    <x v="50"/>
    <x v="8"/>
    <x v="138"/>
    <x v="0"/>
    <n v="0"/>
    <n v="25"/>
    <n v="25"/>
  </r>
  <r>
    <x v="24"/>
    <x v="50"/>
    <x v="45"/>
    <x v="108"/>
    <x v="14"/>
    <n v="146"/>
    <n v="0"/>
    <n v="1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eğerler" updatedVersion="6" minRefreshableVersion="3" useAutoFormatting="1" itemPrintTitles="1" createdVersion="6" indent="0" compact="0" outline="1" outlineData="1" compactData="0" multipleFieldFilters="0">
  <location ref="A3:H70" firstHeaderRow="0" firstDataRow="1" firstDataCol="5"/>
  <pivotFields count="8">
    <pivotField axis="axisRow" compact="0" showAll="0" measureFilter="1" defaultSubtotal="0">
      <items count="25">
        <item x="4"/>
        <item x="0"/>
        <item sd="0" x="5"/>
        <item x="6"/>
        <item x="1"/>
        <item x="7"/>
        <item x="8"/>
        <item sd="0" x="9"/>
        <item x="10"/>
        <item sd="0" x="11"/>
        <item x="2"/>
        <item sd="0" x="12"/>
        <item x="22"/>
        <item sd="0" x="23"/>
        <item sd="0" x="13"/>
        <item x="14"/>
        <item x="15"/>
        <item sd="0" x="24"/>
        <item x="21"/>
        <item x="16"/>
        <item x="17"/>
        <item x="20"/>
        <item x="18"/>
        <item x="19"/>
        <item x="3"/>
      </items>
    </pivotField>
    <pivotField axis="axisRow" compact="0" showAll="0" measureFilter="1" sortType="ascending" defaultSubtotal="0">
      <items count="51">
        <item x="4"/>
        <item x="46"/>
        <item x="0"/>
        <item x="5"/>
        <item x="6"/>
        <item x="1"/>
        <item x="7"/>
        <item x="8"/>
        <item x="10"/>
        <item x="21"/>
        <item x="13"/>
        <item x="22"/>
        <item x="14"/>
        <item x="15"/>
        <item x="16"/>
        <item x="17"/>
        <item x="18"/>
        <item x="2"/>
        <item x="29"/>
        <item x="23"/>
        <item x="19"/>
        <item x="43"/>
        <item x="47"/>
        <item x="30"/>
        <item x="24"/>
        <item x="25"/>
        <item x="26"/>
        <item x="27"/>
        <item x="28"/>
        <item x="20"/>
        <item x="31"/>
        <item x="32"/>
        <item x="48"/>
        <item x="49"/>
        <item x="38"/>
        <item x="50"/>
        <item x="41"/>
        <item x="42"/>
        <item x="9"/>
        <item x="11"/>
        <item x="44"/>
        <item x="33"/>
        <item x="34"/>
        <item x="35"/>
        <item x="45"/>
        <item x="36"/>
        <item x="37"/>
        <item x="40"/>
        <item x="12"/>
        <item x="39"/>
        <item x="3"/>
      </items>
    </pivotField>
    <pivotField axis="axisRow" compact="0" showAll="0" defaultSubtotal="0">
      <items count="56">
        <item x="2"/>
        <item x="9"/>
        <item x="10"/>
        <item x="11"/>
        <item x="12"/>
        <item x="13"/>
        <item x="39"/>
        <item x="55"/>
        <item x="14"/>
        <item x="40"/>
        <item x="53"/>
        <item x="49"/>
        <item x="7"/>
        <item x="15"/>
        <item x="16"/>
        <item x="47"/>
        <item x="17"/>
        <item x="41"/>
        <item x="18"/>
        <item x="48"/>
        <item x="19"/>
        <item x="8"/>
        <item x="20"/>
        <item x="0"/>
        <item x="21"/>
        <item x="50"/>
        <item x="42"/>
        <item x="35"/>
        <item x="22"/>
        <item x="23"/>
        <item x="51"/>
        <item x="4"/>
        <item x="24"/>
        <item x="25"/>
        <item x="43"/>
        <item x="26"/>
        <item x="54"/>
        <item x="44"/>
        <item x="37"/>
        <item x="27"/>
        <item x="28"/>
        <item x="1"/>
        <item x="52"/>
        <item x="29"/>
        <item x="30"/>
        <item x="38"/>
        <item x="36"/>
        <item x="31"/>
        <item x="45"/>
        <item x="32"/>
        <item x="3"/>
        <item x="33"/>
        <item x="34"/>
        <item x="6"/>
        <item x="46"/>
        <item x="5"/>
      </items>
    </pivotField>
    <pivotField axis="axisRow" compact="0" showAll="0" defaultSubtotal="0">
      <items count="141">
        <item x="2"/>
        <item x="23"/>
        <item x="8"/>
        <item x="94"/>
        <item x="61"/>
        <item x="3"/>
        <item x="121"/>
        <item x="27"/>
        <item x="72"/>
        <item x="16"/>
        <item x="109"/>
        <item x="17"/>
        <item x="82"/>
        <item x="41"/>
        <item x="122"/>
        <item x="58"/>
        <item x="129"/>
        <item x="136"/>
        <item x="22"/>
        <item x="35"/>
        <item x="76"/>
        <item x="30"/>
        <item x="14"/>
        <item x="49"/>
        <item x="13"/>
        <item x="5"/>
        <item x="50"/>
        <item x="63"/>
        <item x="112"/>
        <item x="128"/>
        <item x="67"/>
        <item x="92"/>
        <item x="25"/>
        <item x="29"/>
        <item x="56"/>
        <item x="116"/>
        <item x="110"/>
        <item x="131"/>
        <item x="119"/>
        <item x="113"/>
        <item x="31"/>
        <item x="18"/>
        <item x="125"/>
        <item x="26"/>
        <item x="77"/>
        <item x="48"/>
        <item x="138"/>
        <item x="106"/>
        <item x="135"/>
        <item x="103"/>
        <item x="95"/>
        <item x="19"/>
        <item x="24"/>
        <item x="68"/>
        <item x="104"/>
        <item x="89"/>
        <item x="4"/>
        <item x="118"/>
        <item x="105"/>
        <item x="66"/>
        <item x="11"/>
        <item x="57"/>
        <item x="137"/>
        <item x="117"/>
        <item x="69"/>
        <item x="108"/>
        <item x="127"/>
        <item x="83"/>
        <item x="123"/>
        <item x="32"/>
        <item x="75"/>
        <item x="51"/>
        <item x="42"/>
        <item x="59"/>
        <item x="33"/>
        <item x="9"/>
        <item x="7"/>
        <item x="10"/>
        <item x="85"/>
        <item x="78"/>
        <item x="37"/>
        <item x="139"/>
        <item x="98"/>
        <item x="73"/>
        <item x="126"/>
        <item x="96"/>
        <item x="20"/>
        <item x="97"/>
        <item x="64"/>
        <item x="84"/>
        <item x="79"/>
        <item x="74"/>
        <item x="140"/>
        <item x="90"/>
        <item x="38"/>
        <item x="111"/>
        <item x="36"/>
        <item x="86"/>
        <item x="80"/>
        <item x="115"/>
        <item x="101"/>
        <item x="132"/>
        <item x="43"/>
        <item x="93"/>
        <item x="12"/>
        <item x="81"/>
        <item x="34"/>
        <item x="62"/>
        <item x="99"/>
        <item x="65"/>
        <item x="6"/>
        <item x="1"/>
        <item x="71"/>
        <item x="39"/>
        <item x="15"/>
        <item x="44"/>
        <item x="91"/>
        <item x="130"/>
        <item x="102"/>
        <item x="87"/>
        <item x="120"/>
        <item x="0"/>
        <item x="88"/>
        <item x="124"/>
        <item x="70"/>
        <item x="40"/>
        <item x="100"/>
        <item x="45"/>
        <item x="60"/>
        <item x="52"/>
        <item x="53"/>
        <item x="54"/>
        <item x="107"/>
        <item x="46"/>
        <item x="47"/>
        <item x="114"/>
        <item x="133"/>
        <item x="134"/>
        <item x="21"/>
        <item x="55"/>
        <item x="28"/>
      </items>
    </pivotField>
    <pivotField axis="axisRow" compact="0" showAll="0" defaultSubtotal="0">
      <items count="34">
        <item x="25"/>
        <item h="1" x="23"/>
        <item h="1" x="4"/>
        <item x="30"/>
        <item x="17"/>
        <item x="6"/>
        <item x="3"/>
        <item x="5"/>
        <item x="7"/>
        <item x="10"/>
        <item x="9"/>
        <item x="8"/>
        <item x="18"/>
        <item x="31"/>
        <item x="13"/>
        <item x="12"/>
        <item x="11"/>
        <item x="22"/>
        <item x="16"/>
        <item x="15"/>
        <item x="14"/>
        <item x="1"/>
        <item h="1" x="24"/>
        <item h="1" x="2"/>
        <item h="1" x="0"/>
        <item h="1" x="20"/>
        <item h="1" x="26"/>
        <item h="1" x="29"/>
        <item h="1" x="21"/>
        <item h="1" x="19"/>
        <item x="28"/>
        <item x="33"/>
        <item h="1" x="27"/>
        <item h="1" x="32"/>
      </items>
    </pivotField>
    <pivotField dataField="1" compact="0" showAll="0" defaultSubtotal="0"/>
    <pivotField dataField="1" compact="0" showAll="0" defaultSubtotal="0"/>
    <pivotField dataField="1" compact="0" numFmtId="3" showAll="0" defaultSubtotal="0"/>
  </pivotFields>
  <rowFields count="5">
    <field x="0"/>
    <field x="1"/>
    <field x="2"/>
    <field x="3"/>
    <field x="4"/>
  </rowFields>
  <rowItems count="67">
    <i>
      <x v="2"/>
    </i>
    <i>
      <x v="7"/>
    </i>
    <i>
      <x v="9"/>
    </i>
    <i>
      <x v="11"/>
    </i>
    <i>
      <x v="13"/>
    </i>
    <i>
      <x v="14"/>
    </i>
    <i>
      <x v="17"/>
    </i>
    <i>
      <x v="19"/>
    </i>
    <i r="1">
      <x v="42"/>
    </i>
    <i r="2">
      <x v="30"/>
    </i>
    <i r="3">
      <x v="57"/>
    </i>
    <i r="4">
      <x v="21"/>
    </i>
    <i r="3">
      <x v="63"/>
    </i>
    <i r="4">
      <x v="6"/>
    </i>
    <i r="4">
      <x v="7"/>
    </i>
    <i r="4">
      <x v="9"/>
    </i>
    <i r="4">
      <x v="10"/>
    </i>
    <i r="4">
      <x v="11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1">
      <x v="43"/>
    </i>
    <i r="2">
      <x v="30"/>
    </i>
    <i r="3">
      <x v="38"/>
    </i>
    <i r="4">
      <x v="6"/>
    </i>
    <i r="4">
      <x v="7"/>
    </i>
    <i r="4">
      <x v="21"/>
    </i>
    <i r="3">
      <x v="63"/>
    </i>
    <i r="4">
      <x v="3"/>
    </i>
    <i r="4">
      <x v="5"/>
    </i>
    <i r="4">
      <x v="6"/>
    </i>
    <i r="4">
      <x v="7"/>
    </i>
    <i r="4">
      <x v="9"/>
    </i>
    <i r="4">
      <x v="10"/>
    </i>
    <i r="4">
      <x v="11"/>
    </i>
    <i r="4">
      <x v="12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2">
      <x v="32"/>
    </i>
    <i r="3">
      <x v="122"/>
    </i>
    <i r="4">
      <x v="5"/>
    </i>
    <i r="4">
      <x v="6"/>
    </i>
    <i r="4">
      <x v="7"/>
    </i>
    <i r="4">
      <x v="11"/>
    </i>
    <i r="4">
      <x v="12"/>
    </i>
    <i r="4">
      <x v="17"/>
    </i>
    <i r="4">
      <x v="20"/>
    </i>
    <i r="4">
      <x v="21"/>
    </i>
    <i r="2">
      <x v="46"/>
    </i>
    <i r="3">
      <x v="67"/>
    </i>
    <i r="4">
      <x v="5"/>
    </i>
    <i r="4">
      <x v="7"/>
    </i>
    <i r="4">
      <x v="20"/>
    </i>
    <i r="2">
      <x v="52"/>
    </i>
    <i r="3">
      <x v="8"/>
    </i>
    <i r="4">
      <x v="2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oplam GELEN ARAC" fld="5" baseField="0" baseItem="0"/>
    <dataField name="Toplam GİDEN ARAC" fld="6" baseField="0" baseItem="0"/>
    <dataField name=" TOPLAM ARAC" fld="7" baseField="0" baseItem="0"/>
  </dataFields>
  <pivotTableStyleInfo name="PivotStyleLight16" showRowHeaders="1" showColHeaders="1" showRowStripes="0" showColStripes="0" showLastColumn="1"/>
  <filters count="2">
    <filter fld="1" type="valueGreaterThan" evalOrder="-1" id="12" iMeasureFld="2">
      <autoFilter ref="A1">
        <filterColumn colId="0">
          <customFilters>
            <customFilter operator="greaterThan" val="500"/>
          </customFilters>
        </filterColumn>
      </autoFilter>
    </filter>
    <filter fld="0" type="valueGreaterThan" evalOrder="-1" id="9" iMeasureFld="2">
      <autoFilter ref="A1">
        <filterColumn colId="0">
          <customFilters>
            <customFilter operator="greaterThan" val="100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Dilimleyici_YÜK_CİNSİ" sourceName="YÜK CİNSİ">
  <pivotTables>
    <pivotTable tabId="2" name="PivotTable1"/>
  </pivotTables>
  <data>
    <tabular pivotCacheId="1">
      <items count="34">
        <i x="25" s="1"/>
        <i x="23"/>
        <i x="4"/>
        <i x="30" s="1"/>
        <i x="17" s="1"/>
        <i x="6" s="1"/>
        <i x="3" s="1"/>
        <i x="5" s="1"/>
        <i x="7" s="1"/>
        <i x="10" s="1"/>
        <i x="9" s="1"/>
        <i x="8" s="1"/>
        <i x="18" s="1"/>
        <i x="31" s="1"/>
        <i x="13" s="1"/>
        <i x="12" s="1"/>
        <i x="11" s="1"/>
        <i x="22" s="1"/>
        <i x="16" s="1"/>
        <i x="15" s="1"/>
        <i x="14" s="1"/>
        <i x="1" s="1"/>
        <i x="24"/>
        <i x="2"/>
        <i x="0"/>
        <i x="20"/>
        <i x="26"/>
        <i x="29"/>
        <i x="21"/>
        <i x="19"/>
        <i x="28" s="1"/>
        <i x="33" s="1"/>
        <i x="27"/>
        <i x="32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YÜK CİNSİ" cache="Dilimleyici_YÜK_CİNSİ" caption="YÜK CİNSİ" startItem="26" rowHeight="241300"/>
</slicer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54"/>
  <sheetViews>
    <sheetView workbookViewId="0">
      <selection activeCell="M94" sqref="M94"/>
    </sheetView>
  </sheetViews>
  <sheetFormatPr defaultRowHeight="15" x14ac:dyDescent="0.25"/>
  <cols>
    <col min="1" max="1" width="14" customWidth="1"/>
    <col min="2" max="5" width="22.7109375" customWidth="1"/>
    <col min="6" max="6" width="13.42578125" customWidth="1"/>
    <col min="7" max="7" width="13" customWidth="1"/>
    <col min="8" max="8" width="13.5703125" customWidth="1"/>
  </cols>
  <sheetData>
    <row r="1" spans="1:8" ht="29.1" customHeight="1" x14ac:dyDescent="0.25">
      <c r="A1" s="1" t="s">
        <v>308</v>
      </c>
      <c r="B1" s="1" t="s">
        <v>309</v>
      </c>
      <c r="C1" s="1" t="s">
        <v>310</v>
      </c>
      <c r="D1" s="1" t="s">
        <v>311</v>
      </c>
      <c r="E1" s="1" t="s">
        <v>312</v>
      </c>
      <c r="F1" s="2" t="s">
        <v>0</v>
      </c>
      <c r="G1" s="3" t="s">
        <v>1</v>
      </c>
      <c r="H1" s="4" t="s">
        <v>2</v>
      </c>
    </row>
    <row r="2" spans="1:8" ht="30" hidden="1" customHeight="1" x14ac:dyDescent="0.25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8">
        <v>2972.0000000000005</v>
      </c>
      <c r="G2" s="9">
        <v>13523</v>
      </c>
      <c r="H2" s="10">
        <v>16495</v>
      </c>
    </row>
    <row r="3" spans="1:8" ht="30" hidden="1" customHeight="1" x14ac:dyDescent="0.25">
      <c r="A3" s="11" t="s">
        <v>8</v>
      </c>
      <c r="B3" s="12" t="s">
        <v>9</v>
      </c>
      <c r="C3" s="12" t="s">
        <v>10</v>
      </c>
      <c r="D3" s="12" t="s">
        <v>11</v>
      </c>
      <c r="E3" s="13" t="s">
        <v>12</v>
      </c>
      <c r="F3" s="14">
        <v>0</v>
      </c>
      <c r="G3" s="15">
        <v>1</v>
      </c>
      <c r="H3" s="16">
        <v>1</v>
      </c>
    </row>
    <row r="4" spans="1:8" ht="30" hidden="1" customHeight="1" x14ac:dyDescent="0.25">
      <c r="A4" s="11" t="s">
        <v>13</v>
      </c>
      <c r="B4" s="12" t="s">
        <v>14</v>
      </c>
      <c r="C4" s="12" t="s">
        <v>15</v>
      </c>
      <c r="D4" s="12" t="s">
        <v>15</v>
      </c>
      <c r="E4" s="13" t="s">
        <v>7</v>
      </c>
      <c r="F4" s="14">
        <v>0</v>
      </c>
      <c r="G4" s="15">
        <v>7</v>
      </c>
      <c r="H4" s="16">
        <v>7</v>
      </c>
    </row>
    <row r="5" spans="1:8" ht="30" hidden="1" customHeight="1" x14ac:dyDescent="0.25">
      <c r="A5" s="17" t="s">
        <v>16</v>
      </c>
      <c r="B5" s="12" t="s">
        <v>17</v>
      </c>
      <c r="C5" s="12" t="s">
        <v>10</v>
      </c>
      <c r="D5" s="12" t="s">
        <v>18</v>
      </c>
      <c r="E5" s="13" t="s">
        <v>19</v>
      </c>
      <c r="F5" s="18">
        <v>2</v>
      </c>
      <c r="G5" s="19">
        <v>0</v>
      </c>
      <c r="H5" s="16">
        <v>2</v>
      </c>
    </row>
    <row r="6" spans="1:8" ht="30" hidden="1" customHeight="1" x14ac:dyDescent="0.25">
      <c r="A6" s="17" t="str">
        <f t="shared" ref="A6:A29" si="0">A5</f>
        <v>ZONGULDAK</v>
      </c>
      <c r="B6" s="12" t="str">
        <f t="shared" ref="B6:B29" si="1">B5</f>
        <v>ZONGULDAK TTK LİMANI</v>
      </c>
      <c r="C6" s="12" t="str">
        <f t="shared" ref="C6:C8" si="2">C5</f>
        <v>RUSYA FED.</v>
      </c>
      <c r="D6" s="12" t="s">
        <v>20</v>
      </c>
      <c r="E6" s="13" t="s">
        <v>7</v>
      </c>
      <c r="F6" s="14">
        <v>0</v>
      </c>
      <c r="G6" s="15">
        <v>4</v>
      </c>
      <c r="H6" s="16">
        <v>4</v>
      </c>
    </row>
    <row r="7" spans="1:8" ht="30" hidden="1" customHeight="1" x14ac:dyDescent="0.25">
      <c r="A7" s="17" t="str">
        <f t="shared" si="0"/>
        <v>ZONGULDAK</v>
      </c>
      <c r="B7" s="12" t="str">
        <f t="shared" si="1"/>
        <v>ZONGULDAK TTK LİMANI</v>
      </c>
      <c r="C7" s="12" t="str">
        <f t="shared" si="2"/>
        <v>RUSYA FED.</v>
      </c>
      <c r="D7" s="12" t="str">
        <f>D6</f>
        <v>KAVKAZ</v>
      </c>
      <c r="E7" s="13" t="s">
        <v>19</v>
      </c>
      <c r="F7" s="18">
        <v>2</v>
      </c>
      <c r="G7" s="19">
        <v>0</v>
      </c>
      <c r="H7" s="16">
        <v>2</v>
      </c>
    </row>
    <row r="8" spans="1:8" ht="30" hidden="1" customHeight="1" x14ac:dyDescent="0.25">
      <c r="A8" s="17" t="str">
        <f t="shared" si="0"/>
        <v>ZONGULDAK</v>
      </c>
      <c r="B8" s="12" t="str">
        <f t="shared" si="1"/>
        <v>ZONGULDAK TTK LİMANI</v>
      </c>
      <c r="C8" s="12" t="str">
        <f t="shared" si="2"/>
        <v>RUSYA FED.</v>
      </c>
      <c r="D8" s="12" t="s">
        <v>11</v>
      </c>
      <c r="E8" s="13" t="s">
        <v>21</v>
      </c>
      <c r="F8" s="18">
        <v>3</v>
      </c>
      <c r="G8" s="19">
        <v>0</v>
      </c>
      <c r="H8" s="16">
        <v>3</v>
      </c>
    </row>
    <row r="9" spans="1:8" ht="30" hidden="1" customHeight="1" x14ac:dyDescent="0.25">
      <c r="A9" s="17" t="str">
        <f t="shared" si="0"/>
        <v>ZONGULDAK</v>
      </c>
      <c r="B9" s="12" t="str">
        <f t="shared" si="1"/>
        <v>ZONGULDAK TTK LİMANI</v>
      </c>
      <c r="C9" s="12" t="s">
        <v>22</v>
      </c>
      <c r="D9" s="12" t="s">
        <v>23</v>
      </c>
      <c r="E9" s="13" t="s">
        <v>7</v>
      </c>
      <c r="F9" s="18">
        <v>7379.0000000000018</v>
      </c>
      <c r="G9" s="15">
        <v>6993.9999999999991</v>
      </c>
      <c r="H9" s="16">
        <v>14373.000000000005</v>
      </c>
    </row>
    <row r="10" spans="1:8" ht="30" hidden="1" customHeight="1" x14ac:dyDescent="0.25">
      <c r="A10" s="17" t="str">
        <f t="shared" si="0"/>
        <v>ZONGULDAK</v>
      </c>
      <c r="B10" s="12" t="str">
        <f t="shared" si="1"/>
        <v>ZONGULDAK TTK LİMANI</v>
      </c>
      <c r="C10" s="12" t="str">
        <f t="shared" ref="C10:C29" si="3">C9</f>
        <v>UKRAYNA</v>
      </c>
      <c r="D10" s="12" t="str">
        <f t="shared" ref="D10:D22" si="4">D9</f>
        <v>CHORNOMORSK</v>
      </c>
      <c r="E10" s="13" t="s">
        <v>19</v>
      </c>
      <c r="F10" s="18">
        <v>126</v>
      </c>
      <c r="G10" s="15">
        <v>65</v>
      </c>
      <c r="H10" s="16">
        <v>191</v>
      </c>
    </row>
    <row r="11" spans="1:8" ht="17.100000000000001" hidden="1" customHeight="1" x14ac:dyDescent="0.25">
      <c r="A11" s="17" t="str">
        <f t="shared" si="0"/>
        <v>ZONGULDAK</v>
      </c>
      <c r="B11" s="12" t="str">
        <f t="shared" si="1"/>
        <v>ZONGULDAK TTK LİMANI</v>
      </c>
      <c r="C11" s="12" t="str">
        <f t="shared" si="3"/>
        <v>UKRAYNA</v>
      </c>
      <c r="D11" s="12" t="str">
        <f t="shared" si="4"/>
        <v>CHORNOMORSK</v>
      </c>
      <c r="E11" s="13" t="s">
        <v>24</v>
      </c>
      <c r="F11" s="18">
        <v>50</v>
      </c>
      <c r="G11" s="15">
        <v>46</v>
      </c>
      <c r="H11" s="16">
        <v>95.999999999999986</v>
      </c>
    </row>
    <row r="12" spans="1:8" ht="30" hidden="1" customHeight="1" x14ac:dyDescent="0.25">
      <c r="A12" s="17" t="str">
        <f t="shared" si="0"/>
        <v>ZONGULDAK</v>
      </c>
      <c r="B12" s="12" t="str">
        <f t="shared" si="1"/>
        <v>ZONGULDAK TTK LİMANI</v>
      </c>
      <c r="C12" s="12" t="str">
        <f t="shared" si="3"/>
        <v>UKRAYNA</v>
      </c>
      <c r="D12" s="12" t="str">
        <f t="shared" si="4"/>
        <v>CHORNOMORSK</v>
      </c>
      <c r="E12" s="13" t="s">
        <v>25</v>
      </c>
      <c r="F12" s="18">
        <v>3</v>
      </c>
      <c r="G12" s="15">
        <v>1</v>
      </c>
      <c r="H12" s="16">
        <v>4</v>
      </c>
    </row>
    <row r="13" spans="1:8" ht="17.100000000000001" hidden="1" customHeight="1" x14ac:dyDescent="0.25">
      <c r="A13" s="17" t="str">
        <f t="shared" si="0"/>
        <v>ZONGULDAK</v>
      </c>
      <c r="B13" s="12" t="str">
        <f t="shared" si="1"/>
        <v>ZONGULDAK TTK LİMANI</v>
      </c>
      <c r="C13" s="12" t="str">
        <f t="shared" si="3"/>
        <v>UKRAYNA</v>
      </c>
      <c r="D13" s="12" t="str">
        <f t="shared" si="4"/>
        <v>CHORNOMORSK</v>
      </c>
      <c r="E13" s="13" t="s">
        <v>26</v>
      </c>
      <c r="F13" s="14">
        <v>0</v>
      </c>
      <c r="G13" s="15">
        <v>179</v>
      </c>
      <c r="H13" s="16">
        <v>179</v>
      </c>
    </row>
    <row r="14" spans="1:8" ht="30" hidden="1" customHeight="1" x14ac:dyDescent="0.25">
      <c r="A14" s="17" t="str">
        <f t="shared" si="0"/>
        <v>ZONGULDAK</v>
      </c>
      <c r="B14" s="12" t="str">
        <f t="shared" si="1"/>
        <v>ZONGULDAK TTK LİMANI</v>
      </c>
      <c r="C14" s="12" t="str">
        <f t="shared" si="3"/>
        <v>UKRAYNA</v>
      </c>
      <c r="D14" s="12" t="str">
        <f t="shared" si="4"/>
        <v>CHORNOMORSK</v>
      </c>
      <c r="E14" s="13" t="s">
        <v>27</v>
      </c>
      <c r="F14" s="14">
        <v>0</v>
      </c>
      <c r="G14" s="15">
        <v>4</v>
      </c>
      <c r="H14" s="16">
        <v>4</v>
      </c>
    </row>
    <row r="15" spans="1:8" ht="30" hidden="1" customHeight="1" x14ac:dyDescent="0.25">
      <c r="A15" s="17" t="str">
        <f t="shared" si="0"/>
        <v>ZONGULDAK</v>
      </c>
      <c r="B15" s="12" t="str">
        <f t="shared" si="1"/>
        <v>ZONGULDAK TTK LİMANI</v>
      </c>
      <c r="C15" s="12" t="str">
        <f t="shared" si="3"/>
        <v>UKRAYNA</v>
      </c>
      <c r="D15" s="12" t="str">
        <f t="shared" si="4"/>
        <v>CHORNOMORSK</v>
      </c>
      <c r="E15" s="13" t="s">
        <v>28</v>
      </c>
      <c r="F15" s="18">
        <v>1</v>
      </c>
      <c r="G15" s="19">
        <v>0</v>
      </c>
      <c r="H15" s="16">
        <v>1</v>
      </c>
    </row>
    <row r="16" spans="1:8" ht="30" hidden="1" customHeight="1" x14ac:dyDescent="0.25">
      <c r="A16" s="17" t="str">
        <f t="shared" si="0"/>
        <v>ZONGULDAK</v>
      </c>
      <c r="B16" s="12" t="str">
        <f t="shared" si="1"/>
        <v>ZONGULDAK TTK LİMANI</v>
      </c>
      <c r="C16" s="12" t="str">
        <f t="shared" si="3"/>
        <v>UKRAYNA</v>
      </c>
      <c r="D16" s="12" t="str">
        <f t="shared" si="4"/>
        <v>CHORNOMORSK</v>
      </c>
      <c r="E16" s="13" t="s">
        <v>29</v>
      </c>
      <c r="F16" s="14">
        <v>0</v>
      </c>
      <c r="G16" s="15">
        <v>1</v>
      </c>
      <c r="H16" s="16">
        <v>1</v>
      </c>
    </row>
    <row r="17" spans="1:8" ht="30" hidden="1" customHeight="1" x14ac:dyDescent="0.25">
      <c r="A17" s="17" t="str">
        <f t="shared" si="0"/>
        <v>ZONGULDAK</v>
      </c>
      <c r="B17" s="12" t="str">
        <f t="shared" si="1"/>
        <v>ZONGULDAK TTK LİMANI</v>
      </c>
      <c r="C17" s="12" t="str">
        <f t="shared" si="3"/>
        <v>UKRAYNA</v>
      </c>
      <c r="D17" s="12" t="str">
        <f t="shared" si="4"/>
        <v>CHORNOMORSK</v>
      </c>
      <c r="E17" s="13" t="s">
        <v>30</v>
      </c>
      <c r="F17" s="14">
        <v>0</v>
      </c>
      <c r="G17" s="15">
        <v>44</v>
      </c>
      <c r="H17" s="16">
        <v>44</v>
      </c>
    </row>
    <row r="18" spans="1:8" ht="30" hidden="1" customHeight="1" x14ac:dyDescent="0.25">
      <c r="A18" s="17" t="str">
        <f t="shared" si="0"/>
        <v>ZONGULDAK</v>
      </c>
      <c r="B18" s="12" t="str">
        <f t="shared" si="1"/>
        <v>ZONGULDAK TTK LİMANI</v>
      </c>
      <c r="C18" s="12" t="str">
        <f t="shared" si="3"/>
        <v>UKRAYNA</v>
      </c>
      <c r="D18" s="12" t="str">
        <f t="shared" si="4"/>
        <v>CHORNOMORSK</v>
      </c>
      <c r="E18" s="13" t="s">
        <v>31</v>
      </c>
      <c r="F18" s="14">
        <v>0</v>
      </c>
      <c r="G18" s="15">
        <v>1</v>
      </c>
      <c r="H18" s="16">
        <v>1</v>
      </c>
    </row>
    <row r="19" spans="1:8" ht="30" hidden="1" customHeight="1" x14ac:dyDescent="0.25">
      <c r="A19" s="17" t="str">
        <f t="shared" si="0"/>
        <v>ZONGULDAK</v>
      </c>
      <c r="B19" s="12" t="str">
        <f t="shared" si="1"/>
        <v>ZONGULDAK TTK LİMANI</v>
      </c>
      <c r="C19" s="12" t="str">
        <f t="shared" si="3"/>
        <v>UKRAYNA</v>
      </c>
      <c r="D19" s="12" t="str">
        <f t="shared" si="4"/>
        <v>CHORNOMORSK</v>
      </c>
      <c r="E19" s="13" t="s">
        <v>32</v>
      </c>
      <c r="F19" s="14">
        <v>0</v>
      </c>
      <c r="G19" s="15">
        <v>2</v>
      </c>
      <c r="H19" s="16">
        <v>2</v>
      </c>
    </row>
    <row r="20" spans="1:8" ht="17.100000000000001" hidden="1" customHeight="1" x14ac:dyDescent="0.25">
      <c r="A20" s="17" t="str">
        <f t="shared" si="0"/>
        <v>ZONGULDAK</v>
      </c>
      <c r="B20" s="12" t="str">
        <f t="shared" si="1"/>
        <v>ZONGULDAK TTK LİMANI</v>
      </c>
      <c r="C20" s="12" t="str">
        <f t="shared" si="3"/>
        <v>UKRAYNA</v>
      </c>
      <c r="D20" s="12" t="str">
        <f t="shared" si="4"/>
        <v>CHORNOMORSK</v>
      </c>
      <c r="E20" s="13" t="s">
        <v>33</v>
      </c>
      <c r="F20" s="14">
        <v>0</v>
      </c>
      <c r="G20" s="15">
        <v>38</v>
      </c>
      <c r="H20" s="16">
        <v>38</v>
      </c>
    </row>
    <row r="21" spans="1:8" ht="30" hidden="1" customHeight="1" x14ac:dyDescent="0.25">
      <c r="A21" s="17" t="str">
        <f t="shared" si="0"/>
        <v>ZONGULDAK</v>
      </c>
      <c r="B21" s="12" t="str">
        <f t="shared" si="1"/>
        <v>ZONGULDAK TTK LİMANI</v>
      </c>
      <c r="C21" s="12" t="str">
        <f t="shared" si="3"/>
        <v>UKRAYNA</v>
      </c>
      <c r="D21" s="12" t="str">
        <f t="shared" si="4"/>
        <v>CHORNOMORSK</v>
      </c>
      <c r="E21" s="13" t="s">
        <v>12</v>
      </c>
      <c r="F21" s="18">
        <v>14</v>
      </c>
      <c r="G21" s="15">
        <v>14.000000000000002</v>
      </c>
      <c r="H21" s="16">
        <v>28.000000000000011</v>
      </c>
    </row>
    <row r="22" spans="1:8" ht="30" hidden="1" customHeight="1" x14ac:dyDescent="0.25">
      <c r="A22" s="17" t="str">
        <f t="shared" si="0"/>
        <v>ZONGULDAK</v>
      </c>
      <c r="B22" s="12" t="str">
        <f t="shared" si="1"/>
        <v>ZONGULDAK TTK LİMANI</v>
      </c>
      <c r="C22" s="12" t="str">
        <f t="shared" si="3"/>
        <v>UKRAYNA</v>
      </c>
      <c r="D22" s="12" t="str">
        <f t="shared" si="4"/>
        <v>CHORNOMORSK</v>
      </c>
      <c r="E22" s="13" t="s">
        <v>34</v>
      </c>
      <c r="F22" s="14">
        <v>0</v>
      </c>
      <c r="G22" s="15">
        <v>6</v>
      </c>
      <c r="H22" s="16">
        <v>6</v>
      </c>
    </row>
    <row r="23" spans="1:8" ht="30" hidden="1" customHeight="1" x14ac:dyDescent="0.25">
      <c r="A23" s="17" t="str">
        <f t="shared" si="0"/>
        <v>ZONGULDAK</v>
      </c>
      <c r="B23" s="12" t="str">
        <f t="shared" si="1"/>
        <v>ZONGULDAK TTK LİMANI</v>
      </c>
      <c r="C23" s="12" t="str">
        <f t="shared" si="3"/>
        <v>UKRAYNA</v>
      </c>
      <c r="D23" s="12" t="s">
        <v>23</v>
      </c>
      <c r="E23" s="13" t="s">
        <v>7</v>
      </c>
      <c r="F23" s="18">
        <v>480.00000000000006</v>
      </c>
      <c r="G23" s="15">
        <v>389</v>
      </c>
      <c r="H23" s="16">
        <v>869</v>
      </c>
    </row>
    <row r="24" spans="1:8" ht="30" hidden="1" customHeight="1" x14ac:dyDescent="0.25">
      <c r="A24" s="17" t="str">
        <f t="shared" si="0"/>
        <v>ZONGULDAK</v>
      </c>
      <c r="B24" s="12" t="str">
        <f t="shared" si="1"/>
        <v>ZONGULDAK TTK LİMANI</v>
      </c>
      <c r="C24" s="12" t="str">
        <f t="shared" si="3"/>
        <v>UKRAYNA</v>
      </c>
      <c r="D24" s="12" t="str">
        <f t="shared" ref="D24:D28" si="5">D23</f>
        <v>CHORNOMORSK</v>
      </c>
      <c r="E24" s="13" t="s">
        <v>19</v>
      </c>
      <c r="F24" s="18">
        <v>73</v>
      </c>
      <c r="G24" s="15">
        <v>6</v>
      </c>
      <c r="H24" s="16">
        <v>79</v>
      </c>
    </row>
    <row r="25" spans="1:8" ht="17.100000000000001" hidden="1" customHeight="1" x14ac:dyDescent="0.25">
      <c r="A25" s="17" t="str">
        <f t="shared" si="0"/>
        <v>ZONGULDAK</v>
      </c>
      <c r="B25" s="12" t="str">
        <f t="shared" si="1"/>
        <v>ZONGULDAK TTK LİMANI</v>
      </c>
      <c r="C25" s="12" t="str">
        <f t="shared" si="3"/>
        <v>UKRAYNA</v>
      </c>
      <c r="D25" s="12" t="str">
        <f t="shared" si="5"/>
        <v>CHORNOMORSK</v>
      </c>
      <c r="E25" s="13" t="s">
        <v>24</v>
      </c>
      <c r="F25" s="18">
        <v>1</v>
      </c>
      <c r="G25" s="19">
        <v>0</v>
      </c>
      <c r="H25" s="16">
        <v>1</v>
      </c>
    </row>
    <row r="26" spans="1:8" ht="17.100000000000001" hidden="1" customHeight="1" x14ac:dyDescent="0.25">
      <c r="A26" s="17" t="str">
        <f t="shared" si="0"/>
        <v>ZONGULDAK</v>
      </c>
      <c r="B26" s="12" t="str">
        <f t="shared" si="1"/>
        <v>ZONGULDAK TTK LİMANI</v>
      </c>
      <c r="C26" s="12" t="str">
        <f t="shared" si="3"/>
        <v>UKRAYNA</v>
      </c>
      <c r="D26" s="12" t="str">
        <f t="shared" si="5"/>
        <v>CHORNOMORSK</v>
      </c>
      <c r="E26" s="13" t="s">
        <v>26</v>
      </c>
      <c r="F26" s="14">
        <v>0</v>
      </c>
      <c r="G26" s="15">
        <v>5</v>
      </c>
      <c r="H26" s="16">
        <v>5</v>
      </c>
    </row>
    <row r="27" spans="1:8" ht="30" hidden="1" customHeight="1" x14ac:dyDescent="0.25">
      <c r="A27" s="17" t="str">
        <f t="shared" si="0"/>
        <v>ZONGULDAK</v>
      </c>
      <c r="B27" s="12" t="str">
        <f t="shared" si="1"/>
        <v>ZONGULDAK TTK LİMANI</v>
      </c>
      <c r="C27" s="12" t="str">
        <f t="shared" si="3"/>
        <v>UKRAYNA</v>
      </c>
      <c r="D27" s="12" t="str">
        <f t="shared" si="5"/>
        <v>CHORNOMORSK</v>
      </c>
      <c r="E27" s="13" t="s">
        <v>32</v>
      </c>
      <c r="F27" s="14">
        <v>0</v>
      </c>
      <c r="G27" s="15">
        <v>4</v>
      </c>
      <c r="H27" s="16">
        <v>4</v>
      </c>
    </row>
    <row r="28" spans="1:8" ht="30" hidden="1" customHeight="1" x14ac:dyDescent="0.25">
      <c r="A28" s="17" t="str">
        <f t="shared" si="0"/>
        <v>ZONGULDAK</v>
      </c>
      <c r="B28" s="12" t="str">
        <f t="shared" si="1"/>
        <v>ZONGULDAK TTK LİMANI</v>
      </c>
      <c r="C28" s="12" t="str">
        <f t="shared" si="3"/>
        <v>UKRAYNA</v>
      </c>
      <c r="D28" s="12" t="str">
        <f t="shared" si="5"/>
        <v>CHORNOMORSK</v>
      </c>
      <c r="E28" s="13" t="s">
        <v>12</v>
      </c>
      <c r="F28" s="18">
        <v>2</v>
      </c>
      <c r="G28" s="19">
        <v>0</v>
      </c>
      <c r="H28" s="16">
        <v>2</v>
      </c>
    </row>
    <row r="29" spans="1:8" ht="30" hidden="1" customHeight="1" x14ac:dyDescent="0.25">
      <c r="A29" s="17" t="str">
        <f t="shared" si="0"/>
        <v>ZONGULDAK</v>
      </c>
      <c r="B29" s="12" t="str">
        <f t="shared" si="1"/>
        <v>ZONGULDAK TTK LİMANI</v>
      </c>
      <c r="C29" s="12" t="str">
        <f t="shared" si="3"/>
        <v>UKRAYNA</v>
      </c>
      <c r="D29" s="12" t="s">
        <v>35</v>
      </c>
      <c r="E29" s="13" t="s">
        <v>7</v>
      </c>
      <c r="F29" s="18">
        <v>3</v>
      </c>
      <c r="G29" s="19">
        <v>0</v>
      </c>
      <c r="H29" s="16">
        <v>3</v>
      </c>
    </row>
    <row r="30" spans="1:8" ht="30" hidden="1" customHeight="1" x14ac:dyDescent="0.25">
      <c r="A30" s="11" t="s">
        <v>36</v>
      </c>
      <c r="B30" s="12" t="s">
        <v>37</v>
      </c>
      <c r="C30" s="12" t="s">
        <v>38</v>
      </c>
      <c r="D30" s="12" t="s">
        <v>39</v>
      </c>
      <c r="E30" s="13" t="s">
        <v>25</v>
      </c>
      <c r="F30" s="14">
        <v>0</v>
      </c>
      <c r="G30" s="15">
        <v>4</v>
      </c>
      <c r="H30" s="16">
        <v>4</v>
      </c>
    </row>
    <row r="31" spans="1:8" ht="30" hidden="1" customHeight="1" x14ac:dyDescent="0.25">
      <c r="A31" s="17" t="s">
        <v>40</v>
      </c>
      <c r="B31" s="12" t="s">
        <v>41</v>
      </c>
      <c r="C31" s="12" t="s">
        <v>42</v>
      </c>
      <c r="D31" s="12" t="s">
        <v>43</v>
      </c>
      <c r="E31" s="13" t="s">
        <v>12</v>
      </c>
      <c r="F31" s="18">
        <v>2</v>
      </c>
      <c r="G31" s="19">
        <v>0</v>
      </c>
      <c r="H31" s="16">
        <v>2</v>
      </c>
    </row>
    <row r="32" spans="1:8" ht="30" hidden="1" customHeight="1" x14ac:dyDescent="0.25">
      <c r="A32" s="17" t="str">
        <f t="shared" ref="A32:A39" si="6">A31</f>
        <v>AYVALIK</v>
      </c>
      <c r="B32" s="12" t="str">
        <f t="shared" ref="B32:B39" si="7">B31</f>
        <v>AYVALIK VAPUR İSKELESİ</v>
      </c>
      <c r="C32" s="12" t="str">
        <f t="shared" ref="C32:C39" si="8">C31</f>
        <v>YUNANİSTAN</v>
      </c>
      <c r="D32" s="12" t="s">
        <v>44</v>
      </c>
      <c r="E32" s="13" t="s">
        <v>12</v>
      </c>
      <c r="F32" s="18">
        <v>1</v>
      </c>
      <c r="G32" s="19">
        <v>0</v>
      </c>
      <c r="H32" s="16">
        <v>1</v>
      </c>
    </row>
    <row r="33" spans="1:8" ht="30" hidden="1" customHeight="1" x14ac:dyDescent="0.25">
      <c r="A33" s="17" t="str">
        <f t="shared" si="6"/>
        <v>AYVALIK</v>
      </c>
      <c r="B33" s="12" t="str">
        <f t="shared" si="7"/>
        <v>AYVALIK VAPUR İSKELESİ</v>
      </c>
      <c r="C33" s="12" t="str">
        <f t="shared" si="8"/>
        <v>YUNANİSTAN</v>
      </c>
      <c r="D33" s="12" t="s">
        <v>45</v>
      </c>
      <c r="E33" s="13" t="s">
        <v>29</v>
      </c>
      <c r="F33" s="18">
        <v>1</v>
      </c>
      <c r="G33" s="15">
        <v>1</v>
      </c>
      <c r="H33" s="16">
        <v>2</v>
      </c>
    </row>
    <row r="34" spans="1:8" ht="30" hidden="1" customHeight="1" x14ac:dyDescent="0.25">
      <c r="A34" s="17" t="str">
        <f t="shared" si="6"/>
        <v>AYVALIK</v>
      </c>
      <c r="B34" s="12" t="str">
        <f t="shared" si="7"/>
        <v>AYVALIK VAPUR İSKELESİ</v>
      </c>
      <c r="C34" s="12" t="str">
        <f t="shared" si="8"/>
        <v>YUNANİSTAN</v>
      </c>
      <c r="D34" s="12" t="str">
        <f t="shared" ref="D34:D39" si="9">D33</f>
        <v>MİDİLLİ</v>
      </c>
      <c r="E34" s="13" t="s">
        <v>46</v>
      </c>
      <c r="F34" s="18">
        <v>3</v>
      </c>
      <c r="G34" s="15">
        <v>1</v>
      </c>
      <c r="H34" s="16">
        <v>4</v>
      </c>
    </row>
    <row r="35" spans="1:8" ht="30" hidden="1" customHeight="1" x14ac:dyDescent="0.25">
      <c r="A35" s="17" t="str">
        <f t="shared" si="6"/>
        <v>AYVALIK</v>
      </c>
      <c r="B35" s="12" t="str">
        <f t="shared" si="7"/>
        <v>AYVALIK VAPUR İSKELESİ</v>
      </c>
      <c r="C35" s="12" t="str">
        <f t="shared" si="8"/>
        <v>YUNANİSTAN</v>
      </c>
      <c r="D35" s="12" t="str">
        <f t="shared" si="9"/>
        <v>MİDİLLİ</v>
      </c>
      <c r="E35" s="13" t="s">
        <v>47</v>
      </c>
      <c r="F35" s="18">
        <v>4</v>
      </c>
      <c r="G35" s="15">
        <v>2</v>
      </c>
      <c r="H35" s="16">
        <v>6</v>
      </c>
    </row>
    <row r="36" spans="1:8" ht="30" hidden="1" customHeight="1" x14ac:dyDescent="0.25">
      <c r="A36" s="17" t="str">
        <f t="shared" si="6"/>
        <v>AYVALIK</v>
      </c>
      <c r="B36" s="12" t="str">
        <f t="shared" si="7"/>
        <v>AYVALIK VAPUR İSKELESİ</v>
      </c>
      <c r="C36" s="12" t="str">
        <f t="shared" si="8"/>
        <v>YUNANİSTAN</v>
      </c>
      <c r="D36" s="12" t="str">
        <f t="shared" si="9"/>
        <v>MİDİLLİ</v>
      </c>
      <c r="E36" s="13" t="s">
        <v>32</v>
      </c>
      <c r="F36" s="18">
        <v>2</v>
      </c>
      <c r="G36" s="15">
        <v>2</v>
      </c>
      <c r="H36" s="16">
        <v>4</v>
      </c>
    </row>
    <row r="37" spans="1:8" ht="30" customHeight="1" x14ac:dyDescent="0.25">
      <c r="A37" s="17" t="str">
        <f t="shared" si="6"/>
        <v>AYVALIK</v>
      </c>
      <c r="B37" s="12" t="str">
        <f t="shared" si="7"/>
        <v>AYVALIK VAPUR İSKELESİ</v>
      </c>
      <c r="C37" s="12" t="str">
        <f t="shared" si="8"/>
        <v>YUNANİSTAN</v>
      </c>
      <c r="D37" s="12" t="str">
        <f t="shared" si="9"/>
        <v>MİDİLLİ</v>
      </c>
      <c r="E37" s="13" t="s">
        <v>12</v>
      </c>
      <c r="F37" s="18">
        <v>2273.9999999999977</v>
      </c>
      <c r="G37" s="15">
        <v>2218.0000000000005</v>
      </c>
      <c r="H37" s="16">
        <v>4492.0000000000045</v>
      </c>
    </row>
    <row r="38" spans="1:8" ht="17.100000000000001" hidden="1" customHeight="1" x14ac:dyDescent="0.25">
      <c r="A38" s="17" t="str">
        <f t="shared" si="6"/>
        <v>AYVALIK</v>
      </c>
      <c r="B38" s="12" t="str">
        <f t="shared" si="7"/>
        <v>AYVALIK VAPUR İSKELESİ</v>
      </c>
      <c r="C38" s="12" t="str">
        <f t="shared" si="8"/>
        <v>YUNANİSTAN</v>
      </c>
      <c r="D38" s="12" t="str">
        <f t="shared" si="9"/>
        <v>MİDİLLİ</v>
      </c>
      <c r="E38" s="13" t="s">
        <v>48</v>
      </c>
      <c r="F38" s="18">
        <v>30.000000000000007</v>
      </c>
      <c r="G38" s="15">
        <v>51.000000000000007</v>
      </c>
      <c r="H38" s="16">
        <v>81.000000000000014</v>
      </c>
    </row>
    <row r="39" spans="1:8" ht="30" hidden="1" customHeight="1" x14ac:dyDescent="0.25">
      <c r="A39" s="17" t="str">
        <f t="shared" si="6"/>
        <v>AYVALIK</v>
      </c>
      <c r="B39" s="12" t="str">
        <f t="shared" si="7"/>
        <v>AYVALIK VAPUR İSKELESİ</v>
      </c>
      <c r="C39" s="12" t="str">
        <f t="shared" si="8"/>
        <v>YUNANİSTAN</v>
      </c>
      <c r="D39" s="12" t="str">
        <f t="shared" si="9"/>
        <v>MİDİLLİ</v>
      </c>
      <c r="E39" s="13" t="s">
        <v>49</v>
      </c>
      <c r="F39" s="18">
        <v>4</v>
      </c>
      <c r="G39" s="15">
        <v>3</v>
      </c>
      <c r="H39" s="16">
        <v>6.9999999999999991</v>
      </c>
    </row>
    <row r="40" spans="1:8" ht="30" hidden="1" customHeight="1" x14ac:dyDescent="0.25">
      <c r="A40" s="17" t="s">
        <v>50</v>
      </c>
      <c r="B40" s="12" t="s">
        <v>51</v>
      </c>
      <c r="C40" s="12" t="s">
        <v>15</v>
      </c>
      <c r="D40" s="12" t="s">
        <v>15</v>
      </c>
      <c r="E40" s="13" t="s">
        <v>7</v>
      </c>
      <c r="F40" s="14">
        <v>0</v>
      </c>
      <c r="G40" s="15">
        <v>64</v>
      </c>
      <c r="H40" s="16">
        <v>64</v>
      </c>
    </row>
    <row r="41" spans="1:8" ht="30" hidden="1" customHeight="1" x14ac:dyDescent="0.25">
      <c r="A41" s="17" t="str">
        <f>A40</f>
        <v>BANDIRMA</v>
      </c>
      <c r="B41" s="12" t="str">
        <f>B40</f>
        <v>BANDIRMA ÇELEBİ LİMANI</v>
      </c>
      <c r="C41" s="12" t="str">
        <f>C40</f>
        <v/>
      </c>
      <c r="D41" s="12" t="str">
        <f>D40</f>
        <v/>
      </c>
      <c r="E41" s="13" t="s">
        <v>25</v>
      </c>
      <c r="F41" s="14">
        <v>0</v>
      </c>
      <c r="G41" s="15">
        <v>10</v>
      </c>
      <c r="H41" s="16">
        <v>10</v>
      </c>
    </row>
    <row r="42" spans="1:8" ht="30" customHeight="1" x14ac:dyDescent="0.25">
      <c r="A42" s="17" t="s">
        <v>52</v>
      </c>
      <c r="B42" s="12" t="s">
        <v>53</v>
      </c>
      <c r="C42" s="12" t="s">
        <v>42</v>
      </c>
      <c r="D42" s="12" t="s">
        <v>54</v>
      </c>
      <c r="E42" s="13" t="s">
        <v>12</v>
      </c>
      <c r="F42" s="18">
        <v>514.00000000000011</v>
      </c>
      <c r="G42" s="15">
        <v>246.00000000000006</v>
      </c>
      <c r="H42" s="16">
        <v>759.99999999999943</v>
      </c>
    </row>
    <row r="43" spans="1:8" ht="17.100000000000001" hidden="1" customHeight="1" x14ac:dyDescent="0.25">
      <c r="A43" s="17" t="str">
        <f t="shared" ref="A43:A48" si="10">A42</f>
        <v>BODRUM</v>
      </c>
      <c r="B43" s="12" t="str">
        <f>B42</f>
        <v>BODRUM BELEDİYE RIHTIMI</v>
      </c>
      <c r="C43" s="12" t="str">
        <f>C42</f>
        <v>YUNANİSTAN</v>
      </c>
      <c r="D43" s="12" t="str">
        <f>D42</f>
        <v>KOS</v>
      </c>
      <c r="E43" s="13" t="s">
        <v>48</v>
      </c>
      <c r="F43" s="18">
        <v>78</v>
      </c>
      <c r="G43" s="15">
        <v>87.999999999999986</v>
      </c>
      <c r="H43" s="16">
        <v>166.00000000000009</v>
      </c>
    </row>
    <row r="44" spans="1:8" ht="30" hidden="1" customHeight="1" x14ac:dyDescent="0.25">
      <c r="A44" s="17" t="str">
        <f t="shared" si="10"/>
        <v>BODRUM</v>
      </c>
      <c r="B44" s="12" t="s">
        <v>55</v>
      </c>
      <c r="C44" s="12" t="s">
        <v>42</v>
      </c>
      <c r="D44" s="12" t="s">
        <v>54</v>
      </c>
      <c r="E44" s="13" t="s">
        <v>32</v>
      </c>
      <c r="F44" s="18">
        <v>1</v>
      </c>
      <c r="G44" s="15">
        <v>1</v>
      </c>
      <c r="H44" s="16">
        <v>2</v>
      </c>
    </row>
    <row r="45" spans="1:8" ht="30" hidden="1" customHeight="1" x14ac:dyDescent="0.25">
      <c r="A45" s="17" t="str">
        <f t="shared" si="10"/>
        <v>BODRUM</v>
      </c>
      <c r="B45" s="12" t="str">
        <f t="shared" ref="B45:B48" si="11">B44</f>
        <v>BODRUM YOLCU İSKELESİ</v>
      </c>
      <c r="C45" s="12" t="str">
        <f t="shared" ref="C45:C48" si="12">C44</f>
        <v>YUNANİSTAN</v>
      </c>
      <c r="D45" s="12" t="str">
        <f t="shared" ref="D45:D48" si="13">D44</f>
        <v>KOS</v>
      </c>
      <c r="E45" s="13" t="s">
        <v>12</v>
      </c>
      <c r="F45" s="18">
        <v>52.000000000000007</v>
      </c>
      <c r="G45" s="15">
        <v>100.99999999999997</v>
      </c>
      <c r="H45" s="16">
        <v>153.00000000000006</v>
      </c>
    </row>
    <row r="46" spans="1:8" ht="17.100000000000001" hidden="1" customHeight="1" x14ac:dyDescent="0.25">
      <c r="A46" s="17" t="str">
        <f t="shared" si="10"/>
        <v>BODRUM</v>
      </c>
      <c r="B46" s="12" t="str">
        <f t="shared" si="11"/>
        <v>BODRUM YOLCU İSKELESİ</v>
      </c>
      <c r="C46" s="12" t="str">
        <f t="shared" si="12"/>
        <v>YUNANİSTAN</v>
      </c>
      <c r="D46" s="12" t="str">
        <f t="shared" si="13"/>
        <v>KOS</v>
      </c>
      <c r="E46" s="13" t="s">
        <v>48</v>
      </c>
      <c r="F46" s="18">
        <v>8</v>
      </c>
      <c r="G46" s="15">
        <v>32.000000000000007</v>
      </c>
      <c r="H46" s="16">
        <v>40.000000000000007</v>
      </c>
    </row>
    <row r="47" spans="1:8" ht="30" hidden="1" customHeight="1" x14ac:dyDescent="0.25">
      <c r="A47" s="17" t="str">
        <f t="shared" si="10"/>
        <v>BODRUM</v>
      </c>
      <c r="B47" s="12" t="str">
        <f t="shared" si="11"/>
        <v>BODRUM YOLCU İSKELESİ</v>
      </c>
      <c r="C47" s="12" t="str">
        <f t="shared" si="12"/>
        <v>YUNANİSTAN</v>
      </c>
      <c r="D47" s="12" t="str">
        <f t="shared" si="13"/>
        <v>KOS</v>
      </c>
      <c r="E47" s="13" t="s">
        <v>49</v>
      </c>
      <c r="F47" s="18">
        <v>2</v>
      </c>
      <c r="G47" s="15">
        <v>9</v>
      </c>
      <c r="H47" s="16">
        <v>11</v>
      </c>
    </row>
    <row r="48" spans="1:8" ht="30" hidden="1" customHeight="1" x14ac:dyDescent="0.25">
      <c r="A48" s="17" t="str">
        <f t="shared" si="10"/>
        <v>BODRUM</v>
      </c>
      <c r="B48" s="12" t="str">
        <f t="shared" si="11"/>
        <v>BODRUM YOLCU İSKELESİ</v>
      </c>
      <c r="C48" s="12" t="str">
        <f t="shared" si="12"/>
        <v>YUNANİSTAN</v>
      </c>
      <c r="D48" s="12" t="str">
        <f t="shared" si="13"/>
        <v>KOS</v>
      </c>
      <c r="E48" s="13" t="s">
        <v>56</v>
      </c>
      <c r="F48" s="18">
        <v>1</v>
      </c>
      <c r="G48" s="19">
        <v>0</v>
      </c>
      <c r="H48" s="16">
        <v>1</v>
      </c>
    </row>
    <row r="49" spans="1:8" ht="30" hidden="1" customHeight="1" x14ac:dyDescent="0.25">
      <c r="A49" s="11" t="s">
        <v>57</v>
      </c>
      <c r="B49" s="12" t="s">
        <v>58</v>
      </c>
      <c r="C49" s="12" t="s">
        <v>59</v>
      </c>
      <c r="D49" s="12" t="s">
        <v>60</v>
      </c>
      <c r="E49" s="13" t="s">
        <v>61</v>
      </c>
      <c r="F49" s="14">
        <v>0</v>
      </c>
      <c r="G49" s="15">
        <v>13</v>
      </c>
      <c r="H49" s="16">
        <v>13</v>
      </c>
    </row>
    <row r="50" spans="1:8" ht="30" hidden="1" customHeight="1" x14ac:dyDescent="0.25">
      <c r="A50" s="17" t="s">
        <v>62</v>
      </c>
      <c r="B50" s="12" t="s">
        <v>63</v>
      </c>
      <c r="C50" s="12" t="s">
        <v>42</v>
      </c>
      <c r="D50" s="12" t="s">
        <v>64</v>
      </c>
      <c r="E50" s="13" t="s">
        <v>12</v>
      </c>
      <c r="F50" s="14">
        <v>0</v>
      </c>
      <c r="G50" s="15">
        <v>2</v>
      </c>
      <c r="H50" s="16">
        <v>2</v>
      </c>
    </row>
    <row r="51" spans="1:8" ht="30" hidden="1" customHeight="1" x14ac:dyDescent="0.25">
      <c r="A51" s="17" t="str">
        <f t="shared" ref="A51:A75" si="14">A50</f>
        <v>ÇEŞME</v>
      </c>
      <c r="B51" s="12" t="s">
        <v>65</v>
      </c>
      <c r="C51" s="12" t="s">
        <v>5</v>
      </c>
      <c r="D51" s="12" t="s">
        <v>6</v>
      </c>
      <c r="E51" s="13" t="s">
        <v>7</v>
      </c>
      <c r="F51" s="18">
        <v>147</v>
      </c>
      <c r="G51" s="19">
        <v>0</v>
      </c>
      <c r="H51" s="16">
        <v>147</v>
      </c>
    </row>
    <row r="52" spans="1:8" ht="30" hidden="1" customHeight="1" x14ac:dyDescent="0.25">
      <c r="A52" s="17" t="str">
        <f t="shared" si="14"/>
        <v>ÇEŞME</v>
      </c>
      <c r="B52" s="12" t="str">
        <f>B51</f>
        <v>SIĞACIK YAT LİMANI</v>
      </c>
      <c r="C52" s="12" t="s">
        <v>42</v>
      </c>
      <c r="D52" s="12" t="s">
        <v>64</v>
      </c>
      <c r="E52" s="13" t="s">
        <v>12</v>
      </c>
      <c r="F52" s="18">
        <v>3</v>
      </c>
      <c r="G52" s="19">
        <v>0</v>
      </c>
      <c r="H52" s="16">
        <v>3</v>
      </c>
    </row>
    <row r="53" spans="1:8" ht="30" hidden="1" customHeight="1" x14ac:dyDescent="0.25">
      <c r="A53" s="17" t="str">
        <f t="shared" si="14"/>
        <v>ÇEŞME</v>
      </c>
      <c r="B53" s="12" t="s">
        <v>66</v>
      </c>
      <c r="C53" s="12" t="s">
        <v>5</v>
      </c>
      <c r="D53" s="12" t="s">
        <v>6</v>
      </c>
      <c r="E53" s="13" t="s">
        <v>7</v>
      </c>
      <c r="F53" s="18">
        <v>23161.000000000015</v>
      </c>
      <c r="G53" s="15">
        <v>28458.999999999996</v>
      </c>
      <c r="H53" s="16">
        <v>51620.000000000036</v>
      </c>
    </row>
    <row r="54" spans="1:8" ht="17.100000000000001" hidden="1" customHeight="1" x14ac:dyDescent="0.25">
      <c r="A54" s="17" t="str">
        <f t="shared" si="14"/>
        <v>ÇEŞME</v>
      </c>
      <c r="B54" s="12" t="str">
        <f t="shared" ref="B54:B75" si="15">B53</f>
        <v>ULUSOY  LİMANI</v>
      </c>
      <c r="C54" s="12" t="str">
        <f t="shared" ref="C54:C60" si="16">C53</f>
        <v>İTALYA</v>
      </c>
      <c r="D54" s="12" t="str">
        <f t="shared" ref="D54:D60" si="17">D53</f>
        <v>TRIESTE</v>
      </c>
      <c r="E54" s="13" t="s">
        <v>24</v>
      </c>
      <c r="F54" s="18">
        <v>382.99999999999994</v>
      </c>
      <c r="G54" s="15">
        <v>238</v>
      </c>
      <c r="H54" s="16">
        <v>621</v>
      </c>
    </row>
    <row r="55" spans="1:8" ht="30" hidden="1" customHeight="1" x14ac:dyDescent="0.25">
      <c r="A55" s="17" t="str">
        <f t="shared" si="14"/>
        <v>ÇEŞME</v>
      </c>
      <c r="B55" s="12" t="str">
        <f t="shared" si="15"/>
        <v>ULUSOY  LİMANI</v>
      </c>
      <c r="C55" s="12" t="str">
        <f t="shared" si="16"/>
        <v>İTALYA</v>
      </c>
      <c r="D55" s="12" t="str">
        <f t="shared" si="17"/>
        <v>TRIESTE</v>
      </c>
      <c r="E55" s="13" t="s">
        <v>25</v>
      </c>
      <c r="F55" s="18">
        <v>14</v>
      </c>
      <c r="G55" s="19">
        <v>0</v>
      </c>
      <c r="H55" s="16">
        <v>14</v>
      </c>
    </row>
    <row r="56" spans="1:8" ht="30" hidden="1" customHeight="1" x14ac:dyDescent="0.25">
      <c r="A56" s="17" t="str">
        <f t="shared" si="14"/>
        <v>ÇEŞME</v>
      </c>
      <c r="B56" s="12" t="str">
        <f t="shared" si="15"/>
        <v>ULUSOY  LİMANI</v>
      </c>
      <c r="C56" s="12" t="str">
        <f t="shared" si="16"/>
        <v>İTALYA</v>
      </c>
      <c r="D56" s="12" t="str">
        <f t="shared" si="17"/>
        <v>TRIESTE</v>
      </c>
      <c r="E56" s="13" t="s">
        <v>46</v>
      </c>
      <c r="F56" s="18">
        <v>10</v>
      </c>
      <c r="G56" s="19">
        <v>0</v>
      </c>
      <c r="H56" s="16">
        <v>10</v>
      </c>
    </row>
    <row r="57" spans="1:8" ht="30" hidden="1" customHeight="1" x14ac:dyDescent="0.25">
      <c r="A57" s="17" t="str">
        <f t="shared" si="14"/>
        <v>ÇEŞME</v>
      </c>
      <c r="B57" s="12" t="str">
        <f t="shared" si="15"/>
        <v>ULUSOY  LİMANI</v>
      </c>
      <c r="C57" s="12" t="str">
        <f t="shared" si="16"/>
        <v>İTALYA</v>
      </c>
      <c r="D57" s="12" t="str">
        <f t="shared" si="17"/>
        <v>TRIESTE</v>
      </c>
      <c r="E57" s="13" t="s">
        <v>47</v>
      </c>
      <c r="F57" s="18">
        <v>93</v>
      </c>
      <c r="G57" s="19">
        <v>0</v>
      </c>
      <c r="H57" s="16">
        <v>93</v>
      </c>
    </row>
    <row r="58" spans="1:8" ht="30" hidden="1" customHeight="1" x14ac:dyDescent="0.25">
      <c r="A58" s="17" t="str">
        <f t="shared" si="14"/>
        <v>ÇEŞME</v>
      </c>
      <c r="B58" s="12" t="str">
        <f t="shared" si="15"/>
        <v>ULUSOY  LİMANI</v>
      </c>
      <c r="C58" s="12" t="str">
        <f t="shared" si="16"/>
        <v>İTALYA</v>
      </c>
      <c r="D58" s="12" t="str">
        <f t="shared" si="17"/>
        <v>TRIESTE</v>
      </c>
      <c r="E58" s="13" t="s">
        <v>31</v>
      </c>
      <c r="F58" s="18">
        <v>2</v>
      </c>
      <c r="G58" s="19">
        <v>0</v>
      </c>
      <c r="H58" s="16">
        <v>2</v>
      </c>
    </row>
    <row r="59" spans="1:8" ht="30" hidden="1" customHeight="1" x14ac:dyDescent="0.25">
      <c r="A59" s="17" t="str">
        <f t="shared" si="14"/>
        <v>ÇEŞME</v>
      </c>
      <c r="B59" s="12" t="str">
        <f t="shared" si="15"/>
        <v>ULUSOY  LİMANI</v>
      </c>
      <c r="C59" s="12" t="str">
        <f t="shared" si="16"/>
        <v>İTALYA</v>
      </c>
      <c r="D59" s="12" t="str">
        <f t="shared" si="17"/>
        <v>TRIESTE</v>
      </c>
      <c r="E59" s="13" t="s">
        <v>12</v>
      </c>
      <c r="F59" s="18">
        <v>25</v>
      </c>
      <c r="G59" s="19">
        <v>0</v>
      </c>
      <c r="H59" s="16">
        <v>25</v>
      </c>
    </row>
    <row r="60" spans="1:8" ht="17.100000000000001" hidden="1" customHeight="1" x14ac:dyDescent="0.25">
      <c r="A60" s="17" t="str">
        <f t="shared" si="14"/>
        <v>ÇEŞME</v>
      </c>
      <c r="B60" s="12" t="str">
        <f t="shared" si="15"/>
        <v>ULUSOY  LİMANI</v>
      </c>
      <c r="C60" s="12" t="str">
        <f t="shared" si="16"/>
        <v>İTALYA</v>
      </c>
      <c r="D60" s="12" t="str">
        <f t="shared" si="17"/>
        <v>TRIESTE</v>
      </c>
      <c r="E60" s="13" t="s">
        <v>48</v>
      </c>
      <c r="F60" s="18">
        <v>2</v>
      </c>
      <c r="G60" s="19">
        <v>0</v>
      </c>
      <c r="H60" s="16">
        <v>2</v>
      </c>
    </row>
    <row r="61" spans="1:8" ht="30" hidden="1" customHeight="1" x14ac:dyDescent="0.25">
      <c r="A61" s="17" t="str">
        <f t="shared" si="14"/>
        <v>ÇEŞME</v>
      </c>
      <c r="B61" s="12" t="str">
        <f t="shared" si="15"/>
        <v>ULUSOY  LİMANI</v>
      </c>
      <c r="C61" s="12" t="s">
        <v>42</v>
      </c>
      <c r="D61" s="12" t="s">
        <v>67</v>
      </c>
      <c r="E61" s="13" t="s">
        <v>12</v>
      </c>
      <c r="F61" s="14">
        <v>0</v>
      </c>
      <c r="G61" s="15">
        <v>4</v>
      </c>
      <c r="H61" s="16">
        <v>4</v>
      </c>
    </row>
    <row r="62" spans="1:8" ht="30" hidden="1" customHeight="1" x14ac:dyDescent="0.25">
      <c r="A62" s="17" t="str">
        <f t="shared" si="14"/>
        <v>ÇEŞME</v>
      </c>
      <c r="B62" s="12" t="str">
        <f t="shared" si="15"/>
        <v>ULUSOY  LİMANI</v>
      </c>
      <c r="C62" s="12" t="str">
        <f t="shared" ref="C62:C75" si="18">C61</f>
        <v>YUNANİSTAN</v>
      </c>
      <c r="D62" s="12" t="s">
        <v>64</v>
      </c>
      <c r="E62" s="13" t="s">
        <v>7</v>
      </c>
      <c r="F62" s="18">
        <v>3</v>
      </c>
      <c r="G62" s="15">
        <v>106</v>
      </c>
      <c r="H62" s="16">
        <v>108.99999999999999</v>
      </c>
    </row>
    <row r="63" spans="1:8" ht="30" hidden="1" customHeight="1" x14ac:dyDescent="0.25">
      <c r="A63" s="17" t="str">
        <f t="shared" si="14"/>
        <v>ÇEŞME</v>
      </c>
      <c r="B63" s="12" t="str">
        <f t="shared" si="15"/>
        <v>ULUSOY  LİMANI</v>
      </c>
      <c r="C63" s="12" t="str">
        <f t="shared" si="18"/>
        <v>YUNANİSTAN</v>
      </c>
      <c r="D63" s="12" t="str">
        <f t="shared" ref="D63:D75" si="19">D62</f>
        <v>CHIOS</v>
      </c>
      <c r="E63" s="13" t="s">
        <v>19</v>
      </c>
      <c r="F63" s="18">
        <v>25</v>
      </c>
      <c r="G63" s="15">
        <v>2</v>
      </c>
      <c r="H63" s="16">
        <v>27</v>
      </c>
    </row>
    <row r="64" spans="1:8" ht="30" hidden="1" customHeight="1" x14ac:dyDescent="0.25">
      <c r="A64" s="17" t="str">
        <f t="shared" si="14"/>
        <v>ÇEŞME</v>
      </c>
      <c r="B64" s="12" t="str">
        <f t="shared" si="15"/>
        <v>ULUSOY  LİMANI</v>
      </c>
      <c r="C64" s="12" t="str">
        <f t="shared" si="18"/>
        <v>YUNANİSTAN</v>
      </c>
      <c r="D64" s="12" t="str">
        <f t="shared" si="19"/>
        <v>CHIOS</v>
      </c>
      <c r="E64" s="13" t="s">
        <v>25</v>
      </c>
      <c r="F64" s="18">
        <v>2</v>
      </c>
      <c r="G64" s="15">
        <v>8</v>
      </c>
      <c r="H64" s="16">
        <v>10</v>
      </c>
    </row>
    <row r="65" spans="1:8" ht="30" hidden="1" customHeight="1" x14ac:dyDescent="0.25">
      <c r="A65" s="17" t="str">
        <f t="shared" si="14"/>
        <v>ÇEŞME</v>
      </c>
      <c r="B65" s="12" t="str">
        <f t="shared" si="15"/>
        <v>ULUSOY  LİMANI</v>
      </c>
      <c r="C65" s="12" t="str">
        <f t="shared" si="18"/>
        <v>YUNANİSTAN</v>
      </c>
      <c r="D65" s="12" t="str">
        <f t="shared" si="19"/>
        <v>CHIOS</v>
      </c>
      <c r="E65" s="13" t="s">
        <v>21</v>
      </c>
      <c r="F65" s="18">
        <v>10</v>
      </c>
      <c r="G65" s="15">
        <v>2</v>
      </c>
      <c r="H65" s="16">
        <v>12</v>
      </c>
    </row>
    <row r="66" spans="1:8" ht="30" hidden="1" customHeight="1" x14ac:dyDescent="0.25">
      <c r="A66" s="17" t="str">
        <f t="shared" si="14"/>
        <v>ÇEŞME</v>
      </c>
      <c r="B66" s="12" t="str">
        <f t="shared" si="15"/>
        <v>ULUSOY  LİMANI</v>
      </c>
      <c r="C66" s="12" t="str">
        <f t="shared" si="18"/>
        <v>YUNANİSTAN</v>
      </c>
      <c r="D66" s="12" t="str">
        <f t="shared" si="19"/>
        <v>CHIOS</v>
      </c>
      <c r="E66" s="13" t="s">
        <v>28</v>
      </c>
      <c r="F66" s="18">
        <v>1</v>
      </c>
      <c r="G66" s="15">
        <v>1</v>
      </c>
      <c r="H66" s="16">
        <v>2</v>
      </c>
    </row>
    <row r="67" spans="1:8" ht="30" hidden="1" customHeight="1" x14ac:dyDescent="0.25">
      <c r="A67" s="17" t="str">
        <f t="shared" si="14"/>
        <v>ÇEŞME</v>
      </c>
      <c r="B67" s="12" t="str">
        <f t="shared" si="15"/>
        <v>ULUSOY  LİMANI</v>
      </c>
      <c r="C67" s="12" t="str">
        <f t="shared" si="18"/>
        <v>YUNANİSTAN</v>
      </c>
      <c r="D67" s="12" t="str">
        <f t="shared" si="19"/>
        <v>CHIOS</v>
      </c>
      <c r="E67" s="13" t="s">
        <v>29</v>
      </c>
      <c r="F67" s="18">
        <v>1</v>
      </c>
      <c r="G67" s="15">
        <v>1</v>
      </c>
      <c r="H67" s="16">
        <v>2</v>
      </c>
    </row>
    <row r="68" spans="1:8" ht="30" hidden="1" customHeight="1" x14ac:dyDescent="0.25">
      <c r="A68" s="17" t="str">
        <f t="shared" si="14"/>
        <v>ÇEŞME</v>
      </c>
      <c r="B68" s="12" t="str">
        <f t="shared" si="15"/>
        <v>ULUSOY  LİMANI</v>
      </c>
      <c r="C68" s="12" t="str">
        <f t="shared" si="18"/>
        <v>YUNANİSTAN</v>
      </c>
      <c r="D68" s="12" t="str">
        <f t="shared" si="19"/>
        <v>CHIOS</v>
      </c>
      <c r="E68" s="13" t="s">
        <v>46</v>
      </c>
      <c r="F68" s="18">
        <v>1</v>
      </c>
      <c r="G68" s="15">
        <v>14</v>
      </c>
      <c r="H68" s="16">
        <v>15</v>
      </c>
    </row>
    <row r="69" spans="1:8" ht="30" hidden="1" customHeight="1" x14ac:dyDescent="0.25">
      <c r="A69" s="17" t="str">
        <f t="shared" si="14"/>
        <v>ÇEŞME</v>
      </c>
      <c r="B69" s="12" t="str">
        <f t="shared" si="15"/>
        <v>ULUSOY  LİMANI</v>
      </c>
      <c r="C69" s="12" t="str">
        <f t="shared" si="18"/>
        <v>YUNANİSTAN</v>
      </c>
      <c r="D69" s="12" t="str">
        <f t="shared" si="19"/>
        <v>CHIOS</v>
      </c>
      <c r="E69" s="13" t="s">
        <v>47</v>
      </c>
      <c r="F69" s="18">
        <v>1</v>
      </c>
      <c r="G69" s="15">
        <v>5</v>
      </c>
      <c r="H69" s="16">
        <v>6</v>
      </c>
    </row>
    <row r="70" spans="1:8" ht="30" hidden="1" customHeight="1" x14ac:dyDescent="0.25">
      <c r="A70" s="17" t="str">
        <f t="shared" si="14"/>
        <v>ÇEŞME</v>
      </c>
      <c r="B70" s="12" t="str">
        <f t="shared" si="15"/>
        <v>ULUSOY  LİMANI</v>
      </c>
      <c r="C70" s="12" t="str">
        <f t="shared" si="18"/>
        <v>YUNANİSTAN</v>
      </c>
      <c r="D70" s="12" t="str">
        <f t="shared" si="19"/>
        <v>CHIOS</v>
      </c>
      <c r="E70" s="13" t="s">
        <v>31</v>
      </c>
      <c r="F70" s="18">
        <v>3</v>
      </c>
      <c r="G70" s="15">
        <v>1</v>
      </c>
      <c r="H70" s="16">
        <v>4</v>
      </c>
    </row>
    <row r="71" spans="1:8" ht="30" hidden="1" customHeight="1" x14ac:dyDescent="0.25">
      <c r="A71" s="17" t="str">
        <f t="shared" si="14"/>
        <v>ÇEŞME</v>
      </c>
      <c r="B71" s="12" t="str">
        <f t="shared" si="15"/>
        <v>ULUSOY  LİMANI</v>
      </c>
      <c r="C71" s="12" t="str">
        <f t="shared" si="18"/>
        <v>YUNANİSTAN</v>
      </c>
      <c r="D71" s="12" t="str">
        <f t="shared" si="19"/>
        <v>CHIOS</v>
      </c>
      <c r="E71" s="13" t="s">
        <v>32</v>
      </c>
      <c r="F71" s="18">
        <v>4</v>
      </c>
      <c r="G71" s="15">
        <v>2</v>
      </c>
      <c r="H71" s="16">
        <v>6</v>
      </c>
    </row>
    <row r="72" spans="1:8" ht="30" customHeight="1" x14ac:dyDescent="0.25">
      <c r="A72" s="17" t="str">
        <f t="shared" si="14"/>
        <v>ÇEŞME</v>
      </c>
      <c r="B72" s="12" t="str">
        <f t="shared" si="15"/>
        <v>ULUSOY  LİMANI</v>
      </c>
      <c r="C72" s="12" t="str">
        <f t="shared" si="18"/>
        <v>YUNANİSTAN</v>
      </c>
      <c r="D72" s="12" t="str">
        <f t="shared" si="19"/>
        <v>CHIOS</v>
      </c>
      <c r="E72" s="13" t="s">
        <v>12</v>
      </c>
      <c r="F72" s="18">
        <v>2481.0000000000014</v>
      </c>
      <c r="G72" s="15">
        <v>2634.9999999999982</v>
      </c>
      <c r="H72" s="16">
        <v>5115.9999999999982</v>
      </c>
    </row>
    <row r="73" spans="1:8" ht="30" hidden="1" customHeight="1" x14ac:dyDescent="0.25">
      <c r="A73" s="17" t="str">
        <f t="shared" si="14"/>
        <v>ÇEŞME</v>
      </c>
      <c r="B73" s="12" t="str">
        <f t="shared" si="15"/>
        <v>ULUSOY  LİMANI</v>
      </c>
      <c r="C73" s="12" t="str">
        <f t="shared" si="18"/>
        <v>YUNANİSTAN</v>
      </c>
      <c r="D73" s="12" t="str">
        <f t="shared" si="19"/>
        <v>CHIOS</v>
      </c>
      <c r="E73" s="13" t="s">
        <v>34</v>
      </c>
      <c r="F73" s="18">
        <v>8</v>
      </c>
      <c r="G73" s="15">
        <v>16</v>
      </c>
      <c r="H73" s="16">
        <v>24</v>
      </c>
    </row>
    <row r="74" spans="1:8" ht="17.100000000000001" hidden="1" customHeight="1" x14ac:dyDescent="0.25">
      <c r="A74" s="17" t="str">
        <f t="shared" si="14"/>
        <v>ÇEŞME</v>
      </c>
      <c r="B74" s="12" t="str">
        <f t="shared" si="15"/>
        <v>ULUSOY  LİMANI</v>
      </c>
      <c r="C74" s="12" t="str">
        <f t="shared" si="18"/>
        <v>YUNANİSTAN</v>
      </c>
      <c r="D74" s="12" t="str">
        <f t="shared" si="19"/>
        <v>CHIOS</v>
      </c>
      <c r="E74" s="13" t="s">
        <v>48</v>
      </c>
      <c r="F74" s="18">
        <v>1</v>
      </c>
      <c r="G74" s="19">
        <v>0</v>
      </c>
      <c r="H74" s="16">
        <v>1</v>
      </c>
    </row>
    <row r="75" spans="1:8" ht="30" hidden="1" customHeight="1" x14ac:dyDescent="0.25">
      <c r="A75" s="17" t="str">
        <f t="shared" si="14"/>
        <v>ÇEŞME</v>
      </c>
      <c r="B75" s="12" t="str">
        <f t="shared" si="15"/>
        <v>ULUSOY  LİMANI</v>
      </c>
      <c r="C75" s="12" t="str">
        <f t="shared" si="18"/>
        <v>YUNANİSTAN</v>
      </c>
      <c r="D75" s="12" t="str">
        <f t="shared" si="19"/>
        <v>CHIOS</v>
      </c>
      <c r="E75" s="13" t="s">
        <v>49</v>
      </c>
      <c r="F75" s="18">
        <v>4</v>
      </c>
      <c r="G75" s="15">
        <v>6</v>
      </c>
      <c r="H75" s="16">
        <v>10</v>
      </c>
    </row>
    <row r="76" spans="1:8" ht="30" hidden="1" customHeight="1" x14ac:dyDescent="0.25">
      <c r="A76" s="11" t="s">
        <v>68</v>
      </c>
      <c r="B76" s="12" t="s">
        <v>69</v>
      </c>
      <c r="C76" s="12" t="s">
        <v>15</v>
      </c>
      <c r="D76" s="12" t="s">
        <v>15</v>
      </c>
      <c r="E76" s="13" t="s">
        <v>25</v>
      </c>
      <c r="F76" s="18">
        <v>10</v>
      </c>
      <c r="G76" s="15">
        <v>11</v>
      </c>
      <c r="H76" s="16">
        <v>21</v>
      </c>
    </row>
    <row r="77" spans="1:8" ht="30" hidden="1" customHeight="1" x14ac:dyDescent="0.25">
      <c r="A77" s="17" t="s">
        <v>70</v>
      </c>
      <c r="B77" s="12" t="s">
        <v>71</v>
      </c>
      <c r="C77" s="12" t="s">
        <v>15</v>
      </c>
      <c r="D77" s="12" t="s">
        <v>15</v>
      </c>
      <c r="E77" s="13" t="s">
        <v>7</v>
      </c>
      <c r="F77" s="18">
        <v>44</v>
      </c>
      <c r="G77" s="19">
        <v>0</v>
      </c>
      <c r="H77" s="16">
        <v>44</v>
      </c>
    </row>
    <row r="78" spans="1:8" ht="30" hidden="1" customHeight="1" x14ac:dyDescent="0.25">
      <c r="A78" s="17" t="str">
        <f t="shared" ref="A78:A109" si="20">A77</f>
        <v>GEMLİK</v>
      </c>
      <c r="B78" s="12" t="s">
        <v>72</v>
      </c>
      <c r="C78" s="12" t="s">
        <v>73</v>
      </c>
      <c r="D78" s="12" t="s">
        <v>74</v>
      </c>
      <c r="E78" s="13" t="s">
        <v>34</v>
      </c>
      <c r="F78" s="18">
        <v>461</v>
      </c>
      <c r="G78" s="19">
        <v>0</v>
      </c>
      <c r="H78" s="16">
        <v>461</v>
      </c>
    </row>
    <row r="79" spans="1:8" ht="30" hidden="1" customHeight="1" x14ac:dyDescent="0.25">
      <c r="A79" s="17" t="str">
        <f t="shared" si="20"/>
        <v>GEMLİK</v>
      </c>
      <c r="B79" s="12" t="str">
        <f>B78</f>
        <v>GEMLİK BELEDİYE İSKELESİ</v>
      </c>
      <c r="C79" s="12" t="s">
        <v>75</v>
      </c>
      <c r="D79" s="12" t="s">
        <v>76</v>
      </c>
      <c r="E79" s="13" t="s">
        <v>34</v>
      </c>
      <c r="F79" s="14">
        <v>0</v>
      </c>
      <c r="G79" s="15">
        <v>42</v>
      </c>
      <c r="H79" s="16">
        <v>42</v>
      </c>
    </row>
    <row r="80" spans="1:8" ht="30" hidden="1" customHeight="1" x14ac:dyDescent="0.25">
      <c r="A80" s="17" t="str">
        <f t="shared" si="20"/>
        <v>GEMLİK</v>
      </c>
      <c r="B80" s="12" t="s">
        <v>77</v>
      </c>
      <c r="C80" s="12" t="s">
        <v>78</v>
      </c>
      <c r="D80" s="12" t="s">
        <v>79</v>
      </c>
      <c r="E80" s="13" t="s">
        <v>80</v>
      </c>
      <c r="F80" s="18">
        <v>2</v>
      </c>
      <c r="G80" s="19">
        <v>0</v>
      </c>
      <c r="H80" s="16">
        <v>2</v>
      </c>
    </row>
    <row r="81" spans="1:8" ht="30" hidden="1" customHeight="1" x14ac:dyDescent="0.25">
      <c r="A81" s="17" t="str">
        <f t="shared" si="20"/>
        <v>GEMLİK</v>
      </c>
      <c r="B81" s="12" t="str">
        <f t="shared" ref="B81:B112" si="21">B80</f>
        <v>GEMLİK BORUSAN LİMANI</v>
      </c>
      <c r="C81" s="12" t="str">
        <f t="shared" ref="C81:C87" si="22">C80</f>
        <v>A.B.D.</v>
      </c>
      <c r="D81" s="12" t="str">
        <f>D80</f>
        <v>BALTIMORE</v>
      </c>
      <c r="E81" s="13" t="s">
        <v>34</v>
      </c>
      <c r="F81" s="18">
        <v>8</v>
      </c>
      <c r="G81" s="19">
        <v>0</v>
      </c>
      <c r="H81" s="16">
        <v>8</v>
      </c>
    </row>
    <row r="82" spans="1:8" ht="17.100000000000001" hidden="1" customHeight="1" x14ac:dyDescent="0.25">
      <c r="A82" s="17" t="str">
        <f t="shared" si="20"/>
        <v>GEMLİK</v>
      </c>
      <c r="B82" s="12" t="str">
        <f t="shared" si="21"/>
        <v>GEMLİK BORUSAN LİMANI</v>
      </c>
      <c r="C82" s="12" t="str">
        <f t="shared" si="22"/>
        <v>A.B.D.</v>
      </c>
      <c r="D82" s="12" t="s">
        <v>81</v>
      </c>
      <c r="E82" s="13" t="s">
        <v>26</v>
      </c>
      <c r="F82" s="18">
        <v>2</v>
      </c>
      <c r="G82" s="19">
        <v>0</v>
      </c>
      <c r="H82" s="16">
        <v>2</v>
      </c>
    </row>
    <row r="83" spans="1:8" ht="30" hidden="1" customHeight="1" x14ac:dyDescent="0.25">
      <c r="A83" s="17" t="str">
        <f t="shared" si="20"/>
        <v>GEMLİK</v>
      </c>
      <c r="B83" s="12" t="str">
        <f t="shared" si="21"/>
        <v>GEMLİK BORUSAN LİMANI</v>
      </c>
      <c r="C83" s="12" t="str">
        <f t="shared" si="22"/>
        <v>A.B.D.</v>
      </c>
      <c r="D83" s="12" t="str">
        <f>D82</f>
        <v>FREEPORT</v>
      </c>
      <c r="E83" s="13" t="s">
        <v>34</v>
      </c>
      <c r="F83" s="18">
        <v>30</v>
      </c>
      <c r="G83" s="19">
        <v>0</v>
      </c>
      <c r="H83" s="16">
        <v>30</v>
      </c>
    </row>
    <row r="84" spans="1:8" ht="17.100000000000001" hidden="1" customHeight="1" x14ac:dyDescent="0.25">
      <c r="A84" s="17" t="str">
        <f t="shared" si="20"/>
        <v>GEMLİK</v>
      </c>
      <c r="B84" s="12" t="str">
        <f t="shared" si="21"/>
        <v>GEMLİK BORUSAN LİMANI</v>
      </c>
      <c r="C84" s="12" t="str">
        <f t="shared" si="22"/>
        <v>A.B.D.</v>
      </c>
      <c r="D84" s="12" t="s">
        <v>82</v>
      </c>
      <c r="E84" s="13" t="s">
        <v>33</v>
      </c>
      <c r="F84" s="18">
        <v>1</v>
      </c>
      <c r="G84" s="19">
        <v>0</v>
      </c>
      <c r="H84" s="16">
        <v>1</v>
      </c>
    </row>
    <row r="85" spans="1:8" ht="30" hidden="1" customHeight="1" x14ac:dyDescent="0.25">
      <c r="A85" s="17" t="str">
        <f t="shared" si="20"/>
        <v>GEMLİK</v>
      </c>
      <c r="B85" s="12" t="str">
        <f t="shared" si="21"/>
        <v>GEMLİK BORUSAN LİMANI</v>
      </c>
      <c r="C85" s="12" t="str">
        <f t="shared" si="22"/>
        <v>A.B.D.</v>
      </c>
      <c r="D85" s="12" t="str">
        <f>D84</f>
        <v>JACKSONVILLE</v>
      </c>
      <c r="E85" s="13" t="s">
        <v>34</v>
      </c>
      <c r="F85" s="18">
        <v>35</v>
      </c>
      <c r="G85" s="19">
        <v>0</v>
      </c>
      <c r="H85" s="16">
        <v>35</v>
      </c>
    </row>
    <row r="86" spans="1:8" ht="30" hidden="1" customHeight="1" x14ac:dyDescent="0.25">
      <c r="A86" s="17" t="str">
        <f t="shared" si="20"/>
        <v>GEMLİK</v>
      </c>
      <c r="B86" s="12" t="str">
        <f t="shared" si="21"/>
        <v>GEMLİK BORUSAN LİMANI</v>
      </c>
      <c r="C86" s="12" t="str">
        <f t="shared" si="22"/>
        <v>A.B.D.</v>
      </c>
      <c r="D86" s="12" t="s">
        <v>83</v>
      </c>
      <c r="E86" s="13" t="s">
        <v>34</v>
      </c>
      <c r="F86" s="18">
        <v>1</v>
      </c>
      <c r="G86" s="19">
        <v>0</v>
      </c>
      <c r="H86" s="16">
        <v>1</v>
      </c>
    </row>
    <row r="87" spans="1:8" ht="30" hidden="1" customHeight="1" x14ac:dyDescent="0.25">
      <c r="A87" s="17" t="str">
        <f t="shared" si="20"/>
        <v>GEMLİK</v>
      </c>
      <c r="B87" s="12" t="str">
        <f t="shared" si="21"/>
        <v>GEMLİK BORUSAN LİMANI</v>
      </c>
      <c r="C87" s="12" t="str">
        <f t="shared" si="22"/>
        <v>A.B.D.</v>
      </c>
      <c r="D87" s="12" t="s">
        <v>84</v>
      </c>
      <c r="E87" s="13" t="s">
        <v>34</v>
      </c>
      <c r="F87" s="18">
        <v>3</v>
      </c>
      <c r="G87" s="19">
        <v>0</v>
      </c>
      <c r="H87" s="16">
        <v>3</v>
      </c>
    </row>
    <row r="88" spans="1:8" ht="30" hidden="1" customHeight="1" x14ac:dyDescent="0.25">
      <c r="A88" s="17" t="str">
        <f t="shared" si="20"/>
        <v>GEMLİK</v>
      </c>
      <c r="B88" s="12" t="str">
        <f t="shared" si="21"/>
        <v>GEMLİK BORUSAN LİMANI</v>
      </c>
      <c r="C88" s="12" t="s">
        <v>85</v>
      </c>
      <c r="D88" s="12" t="s">
        <v>86</v>
      </c>
      <c r="E88" s="13" t="s">
        <v>80</v>
      </c>
      <c r="F88" s="18">
        <v>2</v>
      </c>
      <c r="G88" s="15">
        <v>20</v>
      </c>
      <c r="H88" s="16">
        <v>22</v>
      </c>
    </row>
    <row r="89" spans="1:8" ht="17.100000000000001" hidden="1" customHeight="1" x14ac:dyDescent="0.25">
      <c r="A89" s="17" t="str">
        <f t="shared" si="20"/>
        <v>GEMLİK</v>
      </c>
      <c r="B89" s="12" t="str">
        <f t="shared" si="21"/>
        <v>GEMLİK BORUSAN LİMANI</v>
      </c>
      <c r="C89" s="12" t="str">
        <f t="shared" ref="C89:C95" si="23">C88</f>
        <v>ALMANYA</v>
      </c>
      <c r="D89" s="12" t="str">
        <f t="shared" ref="D89:D95" si="24">D88</f>
        <v>BREMERHAVEN</v>
      </c>
      <c r="E89" s="13" t="s">
        <v>26</v>
      </c>
      <c r="F89" s="14">
        <v>0</v>
      </c>
      <c r="G89" s="15">
        <v>16</v>
      </c>
      <c r="H89" s="16">
        <v>16</v>
      </c>
    </row>
    <row r="90" spans="1:8" ht="30" customHeight="1" x14ac:dyDescent="0.25">
      <c r="A90" s="17" t="str">
        <f t="shared" si="20"/>
        <v>GEMLİK</v>
      </c>
      <c r="B90" s="12" t="str">
        <f t="shared" si="21"/>
        <v>GEMLİK BORUSAN LİMANI</v>
      </c>
      <c r="C90" s="12" t="str">
        <f t="shared" si="23"/>
        <v>ALMANYA</v>
      </c>
      <c r="D90" s="12" t="str">
        <f t="shared" si="24"/>
        <v>BREMERHAVEN</v>
      </c>
      <c r="E90" s="13" t="s">
        <v>30</v>
      </c>
      <c r="F90" s="14">
        <v>0</v>
      </c>
      <c r="G90" s="15">
        <v>698</v>
      </c>
      <c r="H90" s="16">
        <v>698</v>
      </c>
    </row>
    <row r="91" spans="1:8" ht="17.100000000000001" hidden="1" customHeight="1" x14ac:dyDescent="0.25">
      <c r="A91" s="17" t="str">
        <f t="shared" si="20"/>
        <v>GEMLİK</v>
      </c>
      <c r="B91" s="12" t="str">
        <f t="shared" si="21"/>
        <v>GEMLİK BORUSAN LİMANI</v>
      </c>
      <c r="C91" s="12" t="str">
        <f t="shared" si="23"/>
        <v>ALMANYA</v>
      </c>
      <c r="D91" s="12" t="str">
        <f t="shared" si="24"/>
        <v>BREMERHAVEN</v>
      </c>
      <c r="E91" s="13" t="s">
        <v>87</v>
      </c>
      <c r="F91" s="14">
        <v>0</v>
      </c>
      <c r="G91" s="15">
        <v>139</v>
      </c>
      <c r="H91" s="16">
        <v>139</v>
      </c>
    </row>
    <row r="92" spans="1:8" ht="17.100000000000001" hidden="1" customHeight="1" x14ac:dyDescent="0.25">
      <c r="A92" s="17" t="str">
        <f t="shared" si="20"/>
        <v>GEMLİK</v>
      </c>
      <c r="B92" s="12" t="str">
        <f t="shared" si="21"/>
        <v>GEMLİK BORUSAN LİMANI</v>
      </c>
      <c r="C92" s="12" t="str">
        <f t="shared" si="23"/>
        <v>ALMANYA</v>
      </c>
      <c r="D92" s="12" t="str">
        <f t="shared" si="24"/>
        <v>BREMERHAVEN</v>
      </c>
      <c r="E92" s="13" t="s">
        <v>33</v>
      </c>
      <c r="F92" s="18">
        <v>1</v>
      </c>
      <c r="G92" s="15">
        <v>240.00000000000006</v>
      </c>
      <c r="H92" s="16">
        <v>240.99999999999997</v>
      </c>
    </row>
    <row r="93" spans="1:8" ht="30" hidden="1" customHeight="1" x14ac:dyDescent="0.25">
      <c r="A93" s="17" t="str">
        <f t="shared" si="20"/>
        <v>GEMLİK</v>
      </c>
      <c r="B93" s="12" t="str">
        <f t="shared" si="21"/>
        <v>GEMLİK BORUSAN LİMANI</v>
      </c>
      <c r="C93" s="12" t="str">
        <f t="shared" si="23"/>
        <v>ALMANYA</v>
      </c>
      <c r="D93" s="12" t="str">
        <f t="shared" si="24"/>
        <v>BREMERHAVEN</v>
      </c>
      <c r="E93" s="13" t="s">
        <v>12</v>
      </c>
      <c r="F93" s="14">
        <v>0</v>
      </c>
      <c r="G93" s="15">
        <v>158</v>
      </c>
      <c r="H93" s="16">
        <v>158</v>
      </c>
    </row>
    <row r="94" spans="1:8" ht="30" customHeight="1" x14ac:dyDescent="0.25">
      <c r="A94" s="17" t="str">
        <f t="shared" si="20"/>
        <v>GEMLİK</v>
      </c>
      <c r="B94" s="12" t="str">
        <f t="shared" si="21"/>
        <v>GEMLİK BORUSAN LİMANI</v>
      </c>
      <c r="C94" s="12" t="str">
        <f t="shared" si="23"/>
        <v>ALMANYA</v>
      </c>
      <c r="D94" s="12" t="str">
        <f t="shared" si="24"/>
        <v>BREMERHAVEN</v>
      </c>
      <c r="E94" s="13" t="s">
        <v>34</v>
      </c>
      <c r="F94" s="18">
        <v>15</v>
      </c>
      <c r="G94" s="15">
        <v>6228.9999999999982</v>
      </c>
      <c r="H94" s="16">
        <v>6244.0000000000009</v>
      </c>
    </row>
    <row r="95" spans="1:8" ht="30" hidden="1" customHeight="1" x14ac:dyDescent="0.25">
      <c r="A95" s="17" t="str">
        <f t="shared" si="20"/>
        <v>GEMLİK</v>
      </c>
      <c r="B95" s="12" t="str">
        <f t="shared" si="21"/>
        <v>GEMLİK BORUSAN LİMANI</v>
      </c>
      <c r="C95" s="12" t="str">
        <f t="shared" si="23"/>
        <v>ALMANYA</v>
      </c>
      <c r="D95" s="12" t="str">
        <f t="shared" si="24"/>
        <v>BREMERHAVEN</v>
      </c>
      <c r="E95" s="13" t="s">
        <v>56</v>
      </c>
      <c r="F95" s="18">
        <v>5</v>
      </c>
      <c r="G95" s="15">
        <v>13</v>
      </c>
      <c r="H95" s="16">
        <v>18</v>
      </c>
    </row>
    <row r="96" spans="1:8" ht="30" hidden="1" customHeight="1" x14ac:dyDescent="0.25">
      <c r="A96" s="17" t="str">
        <f t="shared" si="20"/>
        <v>GEMLİK</v>
      </c>
      <c r="B96" s="12" t="str">
        <f t="shared" si="21"/>
        <v>GEMLİK BORUSAN LİMANI</v>
      </c>
      <c r="C96" s="12" t="s">
        <v>88</v>
      </c>
      <c r="D96" s="12" t="s">
        <v>89</v>
      </c>
      <c r="E96" s="13" t="s">
        <v>34</v>
      </c>
      <c r="F96" s="14">
        <v>0</v>
      </c>
      <c r="G96" s="15">
        <v>41</v>
      </c>
      <c r="H96" s="16">
        <v>41</v>
      </c>
    </row>
    <row r="97" spans="1:8" ht="30" hidden="1" customHeight="1" x14ac:dyDescent="0.25">
      <c r="A97" s="17" t="str">
        <f t="shared" si="20"/>
        <v>GEMLİK</v>
      </c>
      <c r="B97" s="12" t="str">
        <f t="shared" si="21"/>
        <v>GEMLİK BORUSAN LİMANI</v>
      </c>
      <c r="C97" s="12" t="str">
        <f t="shared" ref="C97:C100" si="25">C96</f>
        <v>B.ARAP EMRLİKL.</v>
      </c>
      <c r="D97" s="12" t="s">
        <v>90</v>
      </c>
      <c r="E97" s="13" t="s">
        <v>80</v>
      </c>
      <c r="F97" s="14">
        <v>0</v>
      </c>
      <c r="G97" s="15">
        <v>3</v>
      </c>
      <c r="H97" s="16">
        <v>3</v>
      </c>
    </row>
    <row r="98" spans="1:8" ht="17.100000000000001" hidden="1" customHeight="1" x14ac:dyDescent="0.25">
      <c r="A98" s="17" t="str">
        <f t="shared" si="20"/>
        <v>GEMLİK</v>
      </c>
      <c r="B98" s="12" t="str">
        <f t="shared" si="21"/>
        <v>GEMLİK BORUSAN LİMANI</v>
      </c>
      <c r="C98" s="12" t="str">
        <f t="shared" si="25"/>
        <v>B.ARAP EMRLİKL.</v>
      </c>
      <c r="D98" s="12" t="str">
        <f t="shared" ref="D98:D100" si="26">D97</f>
        <v>JEBEL ALI</v>
      </c>
      <c r="E98" s="13" t="s">
        <v>26</v>
      </c>
      <c r="F98" s="14">
        <v>0</v>
      </c>
      <c r="G98" s="15">
        <v>17</v>
      </c>
      <c r="H98" s="16">
        <v>17</v>
      </c>
    </row>
    <row r="99" spans="1:8" ht="17.100000000000001" hidden="1" customHeight="1" x14ac:dyDescent="0.25">
      <c r="A99" s="17" t="str">
        <f t="shared" si="20"/>
        <v>GEMLİK</v>
      </c>
      <c r="B99" s="12" t="str">
        <f t="shared" si="21"/>
        <v>GEMLİK BORUSAN LİMANI</v>
      </c>
      <c r="C99" s="12" t="str">
        <f t="shared" si="25"/>
        <v>B.ARAP EMRLİKL.</v>
      </c>
      <c r="D99" s="12" t="str">
        <f t="shared" si="26"/>
        <v>JEBEL ALI</v>
      </c>
      <c r="E99" s="13" t="s">
        <v>33</v>
      </c>
      <c r="F99" s="14">
        <v>0</v>
      </c>
      <c r="G99" s="15">
        <v>1</v>
      </c>
      <c r="H99" s="16">
        <v>1</v>
      </c>
    </row>
    <row r="100" spans="1:8" ht="30" customHeight="1" x14ac:dyDescent="0.25">
      <c r="A100" s="17" t="str">
        <f t="shared" si="20"/>
        <v>GEMLİK</v>
      </c>
      <c r="B100" s="12" t="str">
        <f t="shared" si="21"/>
        <v>GEMLİK BORUSAN LİMANI</v>
      </c>
      <c r="C100" s="12" t="str">
        <f t="shared" si="25"/>
        <v>B.ARAP EMRLİKL.</v>
      </c>
      <c r="D100" s="12" t="str">
        <f t="shared" si="26"/>
        <v>JEBEL ALI</v>
      </c>
      <c r="E100" s="13" t="s">
        <v>34</v>
      </c>
      <c r="F100" s="14">
        <v>0</v>
      </c>
      <c r="G100" s="15">
        <v>1533</v>
      </c>
      <c r="H100" s="16">
        <v>1533</v>
      </c>
    </row>
    <row r="101" spans="1:8" ht="30" hidden="1" customHeight="1" x14ac:dyDescent="0.25">
      <c r="A101" s="17" t="str">
        <f t="shared" si="20"/>
        <v>GEMLİK</v>
      </c>
      <c r="B101" s="12" t="str">
        <f t="shared" si="21"/>
        <v>GEMLİK BORUSAN LİMANI</v>
      </c>
      <c r="C101" s="12" t="s">
        <v>91</v>
      </c>
      <c r="D101" s="12" t="s">
        <v>92</v>
      </c>
      <c r="E101" s="13" t="s">
        <v>34</v>
      </c>
      <c r="F101" s="14">
        <v>0</v>
      </c>
      <c r="G101" s="15">
        <v>68</v>
      </c>
      <c r="H101" s="16">
        <v>68</v>
      </c>
    </row>
    <row r="102" spans="1:8" ht="30" hidden="1" customHeight="1" x14ac:dyDescent="0.25">
      <c r="A102" s="17" t="str">
        <f t="shared" si="20"/>
        <v>GEMLİK</v>
      </c>
      <c r="B102" s="12" t="str">
        <f t="shared" si="21"/>
        <v>GEMLİK BORUSAN LİMANI</v>
      </c>
      <c r="C102" s="12" t="str">
        <f>C101</f>
        <v>BAHREYN</v>
      </c>
      <c r="D102" s="12" t="s">
        <v>93</v>
      </c>
      <c r="E102" s="13" t="s">
        <v>34</v>
      </c>
      <c r="F102" s="14">
        <v>0</v>
      </c>
      <c r="G102" s="15">
        <v>158</v>
      </c>
      <c r="H102" s="16">
        <v>158</v>
      </c>
    </row>
    <row r="103" spans="1:8" ht="30" hidden="1" customHeight="1" x14ac:dyDescent="0.25">
      <c r="A103" s="17" t="str">
        <f t="shared" si="20"/>
        <v>GEMLİK</v>
      </c>
      <c r="B103" s="12" t="str">
        <f t="shared" si="21"/>
        <v>GEMLİK BORUSAN LİMANI</v>
      </c>
      <c r="C103" s="12" t="s">
        <v>94</v>
      </c>
      <c r="D103" s="12" t="s">
        <v>95</v>
      </c>
      <c r="E103" s="13" t="s">
        <v>34</v>
      </c>
      <c r="F103" s="18">
        <v>102</v>
      </c>
      <c r="G103" s="19">
        <v>0</v>
      </c>
      <c r="H103" s="16">
        <v>102</v>
      </c>
    </row>
    <row r="104" spans="1:8" ht="30" hidden="1" customHeight="1" x14ac:dyDescent="0.25">
      <c r="A104" s="17" t="str">
        <f t="shared" si="20"/>
        <v>GEMLİK</v>
      </c>
      <c r="B104" s="12" t="str">
        <f t="shared" si="21"/>
        <v>GEMLİK BORUSAN LİMANI</v>
      </c>
      <c r="C104" s="12" t="str">
        <f t="shared" ref="C104:C111" si="27">C103</f>
        <v>BELÇİKA</v>
      </c>
      <c r="D104" s="12" t="s">
        <v>96</v>
      </c>
      <c r="E104" s="13" t="s">
        <v>80</v>
      </c>
      <c r="F104" s="18">
        <v>2</v>
      </c>
      <c r="G104" s="15">
        <v>546.99999999999989</v>
      </c>
      <c r="H104" s="16">
        <v>548.99999999999989</v>
      </c>
    </row>
    <row r="105" spans="1:8" ht="17.100000000000001" hidden="1" customHeight="1" x14ac:dyDescent="0.25">
      <c r="A105" s="17" t="str">
        <f t="shared" si="20"/>
        <v>GEMLİK</v>
      </c>
      <c r="B105" s="12" t="str">
        <f t="shared" si="21"/>
        <v>GEMLİK BORUSAN LİMANI</v>
      </c>
      <c r="C105" s="12" t="str">
        <f t="shared" si="27"/>
        <v>BELÇİKA</v>
      </c>
      <c r="D105" s="12" t="str">
        <f t="shared" ref="D105:D111" si="28">D104</f>
        <v>ZEEBRUGGE</v>
      </c>
      <c r="E105" s="13" t="s">
        <v>26</v>
      </c>
      <c r="F105" s="18">
        <v>2</v>
      </c>
      <c r="G105" s="15">
        <v>73</v>
      </c>
      <c r="H105" s="16">
        <v>74.999999999999986</v>
      </c>
    </row>
    <row r="106" spans="1:8" ht="30" hidden="1" customHeight="1" x14ac:dyDescent="0.25">
      <c r="A106" s="17" t="str">
        <f t="shared" si="20"/>
        <v>GEMLİK</v>
      </c>
      <c r="B106" s="12" t="str">
        <f t="shared" si="21"/>
        <v>GEMLİK BORUSAN LİMANI</v>
      </c>
      <c r="C106" s="12" t="str">
        <f t="shared" si="27"/>
        <v>BELÇİKA</v>
      </c>
      <c r="D106" s="12" t="str">
        <f t="shared" si="28"/>
        <v>ZEEBRUGGE</v>
      </c>
      <c r="E106" s="13" t="s">
        <v>30</v>
      </c>
      <c r="F106" s="14">
        <v>0</v>
      </c>
      <c r="G106" s="15">
        <v>4</v>
      </c>
      <c r="H106" s="16">
        <v>4</v>
      </c>
    </row>
    <row r="107" spans="1:8" ht="17.100000000000001" hidden="1" customHeight="1" x14ac:dyDescent="0.25">
      <c r="A107" s="17" t="str">
        <f t="shared" si="20"/>
        <v>GEMLİK</v>
      </c>
      <c r="B107" s="12" t="str">
        <f t="shared" si="21"/>
        <v>GEMLİK BORUSAN LİMANI</v>
      </c>
      <c r="C107" s="12" t="str">
        <f t="shared" si="27"/>
        <v>BELÇİKA</v>
      </c>
      <c r="D107" s="12" t="str">
        <f t="shared" si="28"/>
        <v>ZEEBRUGGE</v>
      </c>
      <c r="E107" s="13" t="s">
        <v>87</v>
      </c>
      <c r="F107" s="14">
        <v>0</v>
      </c>
      <c r="G107" s="15">
        <v>5</v>
      </c>
      <c r="H107" s="16">
        <v>5</v>
      </c>
    </row>
    <row r="108" spans="1:8" ht="17.100000000000001" hidden="1" customHeight="1" x14ac:dyDescent="0.25">
      <c r="A108" s="17" t="str">
        <f t="shared" si="20"/>
        <v>GEMLİK</v>
      </c>
      <c r="B108" s="12" t="str">
        <f t="shared" si="21"/>
        <v>GEMLİK BORUSAN LİMANI</v>
      </c>
      <c r="C108" s="12" t="str">
        <f t="shared" si="27"/>
        <v>BELÇİKA</v>
      </c>
      <c r="D108" s="12" t="str">
        <f t="shared" si="28"/>
        <v>ZEEBRUGGE</v>
      </c>
      <c r="E108" s="13" t="s">
        <v>33</v>
      </c>
      <c r="F108" s="14">
        <v>0</v>
      </c>
      <c r="G108" s="15">
        <v>104</v>
      </c>
      <c r="H108" s="16">
        <v>104</v>
      </c>
    </row>
    <row r="109" spans="1:8" ht="30" hidden="1" customHeight="1" x14ac:dyDescent="0.25">
      <c r="A109" s="17" t="str">
        <f t="shared" si="20"/>
        <v>GEMLİK</v>
      </c>
      <c r="B109" s="12" t="str">
        <f t="shared" si="21"/>
        <v>GEMLİK BORUSAN LİMANI</v>
      </c>
      <c r="C109" s="12" t="str">
        <f t="shared" si="27"/>
        <v>BELÇİKA</v>
      </c>
      <c r="D109" s="12" t="str">
        <f t="shared" si="28"/>
        <v>ZEEBRUGGE</v>
      </c>
      <c r="E109" s="13" t="s">
        <v>12</v>
      </c>
      <c r="F109" s="14">
        <v>0</v>
      </c>
      <c r="G109" s="15">
        <v>1</v>
      </c>
      <c r="H109" s="16">
        <v>1</v>
      </c>
    </row>
    <row r="110" spans="1:8" ht="30" customHeight="1" x14ac:dyDescent="0.25">
      <c r="A110" s="17" t="str">
        <f t="shared" ref="A110:A141" si="29">A109</f>
        <v>GEMLİK</v>
      </c>
      <c r="B110" s="12" t="str">
        <f t="shared" si="21"/>
        <v>GEMLİK BORUSAN LİMANI</v>
      </c>
      <c r="C110" s="12" t="str">
        <f t="shared" si="27"/>
        <v>BELÇİKA</v>
      </c>
      <c r="D110" s="12" t="str">
        <f t="shared" si="28"/>
        <v>ZEEBRUGGE</v>
      </c>
      <c r="E110" s="13" t="s">
        <v>34</v>
      </c>
      <c r="F110" s="18">
        <v>4</v>
      </c>
      <c r="G110" s="15">
        <v>11836</v>
      </c>
      <c r="H110" s="16">
        <v>11839.999999999998</v>
      </c>
    </row>
    <row r="111" spans="1:8" ht="30" hidden="1" customHeight="1" x14ac:dyDescent="0.25">
      <c r="A111" s="17" t="str">
        <f t="shared" si="29"/>
        <v>GEMLİK</v>
      </c>
      <c r="B111" s="12" t="str">
        <f t="shared" si="21"/>
        <v>GEMLİK BORUSAN LİMANI</v>
      </c>
      <c r="C111" s="12" t="str">
        <f t="shared" si="27"/>
        <v>BELÇİKA</v>
      </c>
      <c r="D111" s="12" t="str">
        <f t="shared" si="28"/>
        <v>ZEEBRUGGE</v>
      </c>
      <c r="E111" s="13" t="s">
        <v>56</v>
      </c>
      <c r="F111" s="18">
        <v>1</v>
      </c>
      <c r="G111" s="15">
        <v>49</v>
      </c>
      <c r="H111" s="16">
        <v>50</v>
      </c>
    </row>
    <row r="112" spans="1:8" ht="17.100000000000001" hidden="1" customHeight="1" x14ac:dyDescent="0.25">
      <c r="A112" s="17" t="str">
        <f t="shared" si="29"/>
        <v>GEMLİK</v>
      </c>
      <c r="B112" s="12" t="str">
        <f t="shared" si="21"/>
        <v>GEMLİK BORUSAN LİMANI</v>
      </c>
      <c r="C112" s="12" t="s">
        <v>97</v>
      </c>
      <c r="D112" s="12" t="s">
        <v>98</v>
      </c>
      <c r="E112" s="13" t="s">
        <v>26</v>
      </c>
      <c r="F112" s="14">
        <v>0</v>
      </c>
      <c r="G112" s="15">
        <v>12</v>
      </c>
      <c r="H112" s="16">
        <v>12</v>
      </c>
    </row>
    <row r="113" spans="1:8" ht="30" hidden="1" customHeight="1" x14ac:dyDescent="0.25">
      <c r="A113" s="17" t="str">
        <f t="shared" si="29"/>
        <v>GEMLİK</v>
      </c>
      <c r="B113" s="12" t="str">
        <f t="shared" ref="B113:B144" si="30">B112</f>
        <v>GEMLİK BORUSAN LİMANI</v>
      </c>
      <c r="C113" s="12" t="str">
        <f>C112</f>
        <v>CEZAYİR</v>
      </c>
      <c r="D113" s="12" t="str">
        <f>D112</f>
        <v>DJEN-DJEN</v>
      </c>
      <c r="E113" s="13" t="s">
        <v>34</v>
      </c>
      <c r="F113" s="14">
        <v>0</v>
      </c>
      <c r="G113" s="15">
        <v>305</v>
      </c>
      <c r="H113" s="16">
        <v>305</v>
      </c>
    </row>
    <row r="114" spans="1:8" ht="17.100000000000001" hidden="1" customHeight="1" x14ac:dyDescent="0.25">
      <c r="A114" s="17" t="str">
        <f t="shared" si="29"/>
        <v>GEMLİK</v>
      </c>
      <c r="B114" s="12" t="str">
        <f t="shared" si="30"/>
        <v>GEMLİK BORUSAN LİMANI</v>
      </c>
      <c r="C114" s="12" t="s">
        <v>73</v>
      </c>
      <c r="D114" s="12" t="s">
        <v>99</v>
      </c>
      <c r="E114" s="13" t="s">
        <v>26</v>
      </c>
      <c r="F114" s="14">
        <v>0</v>
      </c>
      <c r="G114" s="15">
        <v>42</v>
      </c>
      <c r="H114" s="16">
        <v>42</v>
      </c>
    </row>
    <row r="115" spans="1:8" ht="30" hidden="1" customHeight="1" x14ac:dyDescent="0.25">
      <c r="A115" s="17" t="str">
        <f t="shared" si="29"/>
        <v>GEMLİK</v>
      </c>
      <c r="B115" s="12" t="str">
        <f t="shared" si="30"/>
        <v>GEMLİK BORUSAN LİMANI</v>
      </c>
      <c r="C115" s="12" t="str">
        <f t="shared" ref="C115:C122" si="31">C114</f>
        <v>FAS</v>
      </c>
      <c r="D115" s="12" t="str">
        <f t="shared" ref="D115:D116" si="32">D114</f>
        <v>CASABLANCA</v>
      </c>
      <c r="E115" s="13" t="s">
        <v>30</v>
      </c>
      <c r="F115" s="14">
        <v>0</v>
      </c>
      <c r="G115" s="15">
        <v>39</v>
      </c>
      <c r="H115" s="16">
        <v>39</v>
      </c>
    </row>
    <row r="116" spans="1:8" ht="30" customHeight="1" x14ac:dyDescent="0.25">
      <c r="A116" s="17" t="str">
        <f t="shared" si="29"/>
        <v>GEMLİK</v>
      </c>
      <c r="B116" s="12" t="str">
        <f t="shared" si="30"/>
        <v>GEMLİK BORUSAN LİMANI</v>
      </c>
      <c r="C116" s="12" t="str">
        <f t="shared" si="31"/>
        <v>FAS</v>
      </c>
      <c r="D116" s="12" t="str">
        <f t="shared" si="32"/>
        <v>CASABLANCA</v>
      </c>
      <c r="E116" s="13" t="s">
        <v>34</v>
      </c>
      <c r="F116" s="18">
        <v>604</v>
      </c>
      <c r="G116" s="15">
        <v>2139</v>
      </c>
      <c r="H116" s="16">
        <v>2743</v>
      </c>
    </row>
    <row r="117" spans="1:8" ht="30" hidden="1" customHeight="1" x14ac:dyDescent="0.25">
      <c r="A117" s="17" t="str">
        <f t="shared" si="29"/>
        <v>GEMLİK</v>
      </c>
      <c r="B117" s="12" t="str">
        <f t="shared" si="30"/>
        <v>GEMLİK BORUSAN LİMANI</v>
      </c>
      <c r="C117" s="12" t="str">
        <f t="shared" si="31"/>
        <v>FAS</v>
      </c>
      <c r="D117" s="12" t="s">
        <v>74</v>
      </c>
      <c r="E117" s="13" t="s">
        <v>80</v>
      </c>
      <c r="F117" s="18">
        <v>6</v>
      </c>
      <c r="G117" s="15">
        <v>29</v>
      </c>
      <c r="H117" s="16">
        <v>35</v>
      </c>
    </row>
    <row r="118" spans="1:8" ht="17.100000000000001" hidden="1" customHeight="1" x14ac:dyDescent="0.25">
      <c r="A118" s="17" t="str">
        <f t="shared" si="29"/>
        <v>GEMLİK</v>
      </c>
      <c r="B118" s="12" t="str">
        <f t="shared" si="30"/>
        <v>GEMLİK BORUSAN LİMANI</v>
      </c>
      <c r="C118" s="12" t="str">
        <f t="shared" si="31"/>
        <v>FAS</v>
      </c>
      <c r="D118" s="12" t="str">
        <f t="shared" ref="D118:D122" si="33">D117</f>
        <v>TANGIER</v>
      </c>
      <c r="E118" s="13" t="s">
        <v>26</v>
      </c>
      <c r="F118" s="14">
        <v>0</v>
      </c>
      <c r="G118" s="15">
        <v>4</v>
      </c>
      <c r="H118" s="16">
        <v>4</v>
      </c>
    </row>
    <row r="119" spans="1:8" ht="17.100000000000001" hidden="1" customHeight="1" x14ac:dyDescent="0.25">
      <c r="A119" s="17" t="str">
        <f t="shared" si="29"/>
        <v>GEMLİK</v>
      </c>
      <c r="B119" s="12" t="str">
        <f t="shared" si="30"/>
        <v>GEMLİK BORUSAN LİMANI</v>
      </c>
      <c r="C119" s="12" t="str">
        <f t="shared" si="31"/>
        <v>FAS</v>
      </c>
      <c r="D119" s="12" t="str">
        <f t="shared" si="33"/>
        <v>TANGIER</v>
      </c>
      <c r="E119" s="13" t="s">
        <v>87</v>
      </c>
      <c r="F119" s="14">
        <v>0</v>
      </c>
      <c r="G119" s="15">
        <v>1</v>
      </c>
      <c r="H119" s="16">
        <v>1</v>
      </c>
    </row>
    <row r="120" spans="1:8" ht="17.100000000000001" hidden="1" customHeight="1" x14ac:dyDescent="0.25">
      <c r="A120" s="17" t="str">
        <f t="shared" si="29"/>
        <v>GEMLİK</v>
      </c>
      <c r="B120" s="12" t="str">
        <f t="shared" si="30"/>
        <v>GEMLİK BORUSAN LİMANI</v>
      </c>
      <c r="C120" s="12" t="str">
        <f t="shared" si="31"/>
        <v>FAS</v>
      </c>
      <c r="D120" s="12" t="str">
        <f t="shared" si="33"/>
        <v>TANGIER</v>
      </c>
      <c r="E120" s="13" t="s">
        <v>33</v>
      </c>
      <c r="F120" s="18">
        <v>1</v>
      </c>
      <c r="G120" s="15">
        <v>33</v>
      </c>
      <c r="H120" s="16">
        <v>34</v>
      </c>
    </row>
    <row r="121" spans="1:8" ht="30" customHeight="1" x14ac:dyDescent="0.25">
      <c r="A121" s="17" t="str">
        <f t="shared" si="29"/>
        <v>GEMLİK</v>
      </c>
      <c r="B121" s="12" t="str">
        <f t="shared" si="30"/>
        <v>GEMLİK BORUSAN LİMANI</v>
      </c>
      <c r="C121" s="12" t="str">
        <f t="shared" si="31"/>
        <v>FAS</v>
      </c>
      <c r="D121" s="12" t="str">
        <f t="shared" si="33"/>
        <v>TANGIER</v>
      </c>
      <c r="E121" s="13" t="s">
        <v>12</v>
      </c>
      <c r="F121" s="18">
        <v>1348</v>
      </c>
      <c r="G121" s="19">
        <v>0</v>
      </c>
      <c r="H121" s="16">
        <v>1348</v>
      </c>
    </row>
    <row r="122" spans="1:8" ht="30" customHeight="1" x14ac:dyDescent="0.25">
      <c r="A122" s="17" t="str">
        <f t="shared" si="29"/>
        <v>GEMLİK</v>
      </c>
      <c r="B122" s="12" t="str">
        <f t="shared" si="30"/>
        <v>GEMLİK BORUSAN LİMANI</v>
      </c>
      <c r="C122" s="12" t="str">
        <f t="shared" si="31"/>
        <v>FAS</v>
      </c>
      <c r="D122" s="12" t="str">
        <f t="shared" si="33"/>
        <v>TANGIER</v>
      </c>
      <c r="E122" s="13" t="s">
        <v>34</v>
      </c>
      <c r="F122" s="18">
        <v>35936.000000000007</v>
      </c>
      <c r="G122" s="15">
        <v>25076.000000000004</v>
      </c>
      <c r="H122" s="16">
        <v>61012.000000000015</v>
      </c>
    </row>
    <row r="123" spans="1:8" ht="30" hidden="1" customHeight="1" x14ac:dyDescent="0.25">
      <c r="A123" s="17" t="str">
        <f t="shared" si="29"/>
        <v>GEMLİK</v>
      </c>
      <c r="B123" s="12" t="str">
        <f t="shared" si="30"/>
        <v>GEMLİK BORUSAN LİMANI</v>
      </c>
      <c r="C123" s="12" t="s">
        <v>100</v>
      </c>
      <c r="D123" s="12" t="s">
        <v>101</v>
      </c>
      <c r="E123" s="13" t="s">
        <v>34</v>
      </c>
      <c r="F123" s="14">
        <v>0</v>
      </c>
      <c r="G123" s="15">
        <v>400</v>
      </c>
      <c r="H123" s="16">
        <v>400</v>
      </c>
    </row>
    <row r="124" spans="1:8" ht="17.100000000000001" hidden="1" customHeight="1" x14ac:dyDescent="0.25">
      <c r="A124" s="17" t="str">
        <f t="shared" si="29"/>
        <v>GEMLİK</v>
      </c>
      <c r="B124" s="12" t="str">
        <f t="shared" si="30"/>
        <v>GEMLİK BORUSAN LİMANI</v>
      </c>
      <c r="C124" s="12" t="str">
        <f t="shared" ref="C124:C128" si="34">C123</f>
        <v>FRANSA</v>
      </c>
      <c r="D124" s="12" t="s">
        <v>102</v>
      </c>
      <c r="E124" s="13" t="s">
        <v>33</v>
      </c>
      <c r="F124" s="14">
        <v>0</v>
      </c>
      <c r="G124" s="15">
        <v>1</v>
      </c>
      <c r="H124" s="16">
        <v>1</v>
      </c>
    </row>
    <row r="125" spans="1:8" ht="30" customHeight="1" x14ac:dyDescent="0.25">
      <c r="A125" s="17" t="str">
        <f t="shared" si="29"/>
        <v>GEMLİK</v>
      </c>
      <c r="B125" s="12" t="str">
        <f t="shared" si="30"/>
        <v>GEMLİK BORUSAN LİMANI</v>
      </c>
      <c r="C125" s="12" t="str">
        <f t="shared" si="34"/>
        <v>FRANSA</v>
      </c>
      <c r="D125" s="12" t="str">
        <f>D124</f>
        <v>LE HAVRE</v>
      </c>
      <c r="E125" s="13" t="s">
        <v>34</v>
      </c>
      <c r="F125" s="14">
        <v>0</v>
      </c>
      <c r="G125" s="15">
        <v>36405</v>
      </c>
      <c r="H125" s="16">
        <v>36405</v>
      </c>
    </row>
    <row r="126" spans="1:8" ht="30" customHeight="1" x14ac:dyDescent="0.25">
      <c r="A126" s="17" t="str">
        <f t="shared" si="29"/>
        <v>GEMLİK</v>
      </c>
      <c r="B126" s="12" t="str">
        <f t="shared" si="30"/>
        <v>GEMLİK BORUSAN LİMANI</v>
      </c>
      <c r="C126" s="12" t="str">
        <f t="shared" si="34"/>
        <v>FRANSA</v>
      </c>
      <c r="D126" s="12" t="s">
        <v>103</v>
      </c>
      <c r="E126" s="13" t="s">
        <v>12</v>
      </c>
      <c r="F126" s="14">
        <v>0</v>
      </c>
      <c r="G126" s="15">
        <v>510</v>
      </c>
      <c r="H126" s="16">
        <v>510</v>
      </c>
    </row>
    <row r="127" spans="1:8" ht="30" customHeight="1" x14ac:dyDescent="0.25">
      <c r="A127" s="17" t="str">
        <f t="shared" si="29"/>
        <v>GEMLİK</v>
      </c>
      <c r="B127" s="12" t="str">
        <f t="shared" si="30"/>
        <v>GEMLİK BORUSAN LİMANI</v>
      </c>
      <c r="C127" s="12" t="str">
        <f t="shared" si="34"/>
        <v>FRANSA</v>
      </c>
      <c r="D127" s="12" t="str">
        <f>D126</f>
        <v>MARSEILLE</v>
      </c>
      <c r="E127" s="13" t="s">
        <v>34</v>
      </c>
      <c r="F127" s="14">
        <v>0</v>
      </c>
      <c r="G127" s="15">
        <v>33922.000000000007</v>
      </c>
      <c r="H127" s="16">
        <v>33922.000000000007</v>
      </c>
    </row>
    <row r="128" spans="1:8" ht="30" hidden="1" customHeight="1" x14ac:dyDescent="0.25">
      <c r="A128" s="17" t="str">
        <f t="shared" si="29"/>
        <v>GEMLİK</v>
      </c>
      <c r="B128" s="12" t="str">
        <f t="shared" si="30"/>
        <v>GEMLİK BORUSAN LİMANI</v>
      </c>
      <c r="C128" s="12" t="str">
        <f t="shared" si="34"/>
        <v>FRANSA</v>
      </c>
      <c r="D128" s="12" t="s">
        <v>104</v>
      </c>
      <c r="E128" s="13" t="s">
        <v>34</v>
      </c>
      <c r="F128" s="14">
        <v>0</v>
      </c>
      <c r="G128" s="15">
        <v>284</v>
      </c>
      <c r="H128" s="16">
        <v>284</v>
      </c>
    </row>
    <row r="129" spans="1:8" ht="30" hidden="1" customHeight="1" x14ac:dyDescent="0.25">
      <c r="A129" s="17" t="str">
        <f t="shared" si="29"/>
        <v>GEMLİK</v>
      </c>
      <c r="B129" s="12" t="str">
        <f t="shared" si="30"/>
        <v>GEMLİK BORUSAN LİMANI</v>
      </c>
      <c r="C129" s="12" t="s">
        <v>105</v>
      </c>
      <c r="D129" s="12" t="s">
        <v>106</v>
      </c>
      <c r="E129" s="13" t="s">
        <v>34</v>
      </c>
      <c r="F129" s="14">
        <v>0</v>
      </c>
      <c r="G129" s="15">
        <v>300</v>
      </c>
      <c r="H129" s="16">
        <v>300</v>
      </c>
    </row>
    <row r="130" spans="1:8" ht="30" hidden="1" customHeight="1" x14ac:dyDescent="0.25">
      <c r="A130" s="17" t="str">
        <f t="shared" si="29"/>
        <v>GEMLİK</v>
      </c>
      <c r="B130" s="12" t="str">
        <f t="shared" si="30"/>
        <v>GEMLİK BORUSAN LİMANI</v>
      </c>
      <c r="C130" s="12" t="str">
        <f>C129</f>
        <v>GÜNEY KORE</v>
      </c>
      <c r="D130" s="12" t="s">
        <v>107</v>
      </c>
      <c r="E130" s="13" t="s">
        <v>34</v>
      </c>
      <c r="F130" s="14">
        <v>0</v>
      </c>
      <c r="G130" s="15">
        <v>275</v>
      </c>
      <c r="H130" s="16">
        <v>275</v>
      </c>
    </row>
    <row r="131" spans="1:8" ht="30" hidden="1" customHeight="1" x14ac:dyDescent="0.25">
      <c r="A131" s="17" t="str">
        <f t="shared" si="29"/>
        <v>GEMLİK</v>
      </c>
      <c r="B131" s="12" t="str">
        <f t="shared" si="30"/>
        <v>GEMLİK BORUSAN LİMANI</v>
      </c>
      <c r="C131" s="12" t="s">
        <v>108</v>
      </c>
      <c r="D131" s="12" t="s">
        <v>109</v>
      </c>
      <c r="E131" s="13" t="s">
        <v>34</v>
      </c>
      <c r="F131" s="14">
        <v>0</v>
      </c>
      <c r="G131" s="15">
        <v>100</v>
      </c>
      <c r="H131" s="16">
        <v>100</v>
      </c>
    </row>
    <row r="132" spans="1:8" ht="30" hidden="1" customHeight="1" x14ac:dyDescent="0.25">
      <c r="A132" s="17" t="str">
        <f t="shared" si="29"/>
        <v>GEMLİK</v>
      </c>
      <c r="B132" s="12" t="str">
        <f t="shared" si="30"/>
        <v>GEMLİK BORUSAN LİMANI</v>
      </c>
      <c r="C132" s="12" t="s">
        <v>110</v>
      </c>
      <c r="D132" s="12" t="s">
        <v>111</v>
      </c>
      <c r="E132" s="13" t="s">
        <v>80</v>
      </c>
      <c r="F132" s="14">
        <v>0</v>
      </c>
      <c r="G132" s="15">
        <v>16.999999999999996</v>
      </c>
      <c r="H132" s="16">
        <v>16.999999999999996</v>
      </c>
    </row>
    <row r="133" spans="1:8" ht="17.100000000000001" hidden="1" customHeight="1" x14ac:dyDescent="0.25">
      <c r="A133" s="17" t="str">
        <f t="shared" si="29"/>
        <v>GEMLİK</v>
      </c>
      <c r="B133" s="12" t="str">
        <f t="shared" si="30"/>
        <v>GEMLİK BORUSAN LİMANI</v>
      </c>
      <c r="C133" s="12" t="str">
        <f t="shared" ref="C133:C140" si="35">C132</f>
        <v>İNGİLTERE</v>
      </c>
      <c r="D133" s="12" t="str">
        <f t="shared" ref="D133:D137" si="36">D132</f>
        <v>PORTBURY</v>
      </c>
      <c r="E133" s="13" t="s">
        <v>26</v>
      </c>
      <c r="F133" s="18">
        <v>3</v>
      </c>
      <c r="G133" s="19">
        <v>0</v>
      </c>
      <c r="H133" s="16">
        <v>3</v>
      </c>
    </row>
    <row r="134" spans="1:8" ht="30" hidden="1" customHeight="1" x14ac:dyDescent="0.25">
      <c r="A134" s="17" t="str">
        <f t="shared" si="29"/>
        <v>GEMLİK</v>
      </c>
      <c r="B134" s="12" t="str">
        <f t="shared" si="30"/>
        <v>GEMLİK BORUSAN LİMANI</v>
      </c>
      <c r="C134" s="12" t="str">
        <f t="shared" si="35"/>
        <v>İNGİLTERE</v>
      </c>
      <c r="D134" s="12" t="str">
        <f t="shared" si="36"/>
        <v>PORTBURY</v>
      </c>
      <c r="E134" s="13" t="s">
        <v>30</v>
      </c>
      <c r="F134" s="14">
        <v>0</v>
      </c>
      <c r="G134" s="15">
        <v>2</v>
      </c>
      <c r="H134" s="16">
        <v>2</v>
      </c>
    </row>
    <row r="135" spans="1:8" ht="17.100000000000001" hidden="1" customHeight="1" x14ac:dyDescent="0.25">
      <c r="A135" s="17" t="str">
        <f t="shared" si="29"/>
        <v>GEMLİK</v>
      </c>
      <c r="B135" s="12" t="str">
        <f t="shared" si="30"/>
        <v>GEMLİK BORUSAN LİMANI</v>
      </c>
      <c r="C135" s="12" t="str">
        <f t="shared" si="35"/>
        <v>İNGİLTERE</v>
      </c>
      <c r="D135" s="12" t="str">
        <f t="shared" si="36"/>
        <v>PORTBURY</v>
      </c>
      <c r="E135" s="13" t="s">
        <v>87</v>
      </c>
      <c r="F135" s="18">
        <v>2</v>
      </c>
      <c r="G135" s="19">
        <v>0</v>
      </c>
      <c r="H135" s="16">
        <v>2</v>
      </c>
    </row>
    <row r="136" spans="1:8" ht="30" hidden="1" customHeight="1" x14ac:dyDescent="0.25">
      <c r="A136" s="17" t="str">
        <f t="shared" si="29"/>
        <v>GEMLİK</v>
      </c>
      <c r="B136" s="12" t="str">
        <f t="shared" si="30"/>
        <v>GEMLİK BORUSAN LİMANI</v>
      </c>
      <c r="C136" s="12" t="str">
        <f t="shared" si="35"/>
        <v>İNGİLTERE</v>
      </c>
      <c r="D136" s="12" t="str">
        <f t="shared" si="36"/>
        <v>PORTBURY</v>
      </c>
      <c r="E136" s="13" t="s">
        <v>34</v>
      </c>
      <c r="F136" s="18">
        <v>2</v>
      </c>
      <c r="G136" s="19">
        <v>0</v>
      </c>
      <c r="H136" s="16">
        <v>2</v>
      </c>
    </row>
    <row r="137" spans="1:8" ht="30" hidden="1" customHeight="1" x14ac:dyDescent="0.25">
      <c r="A137" s="17" t="str">
        <f t="shared" si="29"/>
        <v>GEMLİK</v>
      </c>
      <c r="B137" s="12" t="str">
        <f t="shared" si="30"/>
        <v>GEMLİK BORUSAN LİMANI</v>
      </c>
      <c r="C137" s="12" t="str">
        <f t="shared" si="35"/>
        <v>İNGİLTERE</v>
      </c>
      <c r="D137" s="12" t="str">
        <f t="shared" si="36"/>
        <v>PORTBURY</v>
      </c>
      <c r="E137" s="13" t="s">
        <v>56</v>
      </c>
      <c r="F137" s="18">
        <v>1</v>
      </c>
      <c r="G137" s="15">
        <v>1</v>
      </c>
      <c r="H137" s="16">
        <v>2</v>
      </c>
    </row>
    <row r="138" spans="1:8" ht="30" hidden="1" customHeight="1" x14ac:dyDescent="0.25">
      <c r="A138" s="17" t="str">
        <f t="shared" si="29"/>
        <v>GEMLİK</v>
      </c>
      <c r="B138" s="12" t="str">
        <f t="shared" si="30"/>
        <v>GEMLİK BORUSAN LİMANI</v>
      </c>
      <c r="C138" s="12" t="str">
        <f t="shared" si="35"/>
        <v>İNGİLTERE</v>
      </c>
      <c r="D138" s="12" t="s">
        <v>112</v>
      </c>
      <c r="E138" s="13" t="s">
        <v>12</v>
      </c>
      <c r="F138" s="18">
        <v>28</v>
      </c>
      <c r="G138" s="19">
        <v>0</v>
      </c>
      <c r="H138" s="16">
        <v>28</v>
      </c>
    </row>
    <row r="139" spans="1:8" ht="17.100000000000001" hidden="1" customHeight="1" x14ac:dyDescent="0.25">
      <c r="A139" s="17" t="str">
        <f t="shared" si="29"/>
        <v>GEMLİK</v>
      </c>
      <c r="B139" s="12" t="str">
        <f t="shared" si="30"/>
        <v>GEMLİK BORUSAN LİMANI</v>
      </c>
      <c r="C139" s="12" t="str">
        <f t="shared" si="35"/>
        <v>İNGİLTERE</v>
      </c>
      <c r="D139" s="12" t="s">
        <v>113</v>
      </c>
      <c r="E139" s="13" t="s">
        <v>26</v>
      </c>
      <c r="F139" s="18">
        <v>2</v>
      </c>
      <c r="G139" s="19">
        <v>0</v>
      </c>
      <c r="H139" s="16">
        <v>2</v>
      </c>
    </row>
    <row r="140" spans="1:8" ht="30" hidden="1" customHeight="1" x14ac:dyDescent="0.25">
      <c r="A140" s="17" t="str">
        <f t="shared" si="29"/>
        <v>GEMLİK</v>
      </c>
      <c r="B140" s="12" t="str">
        <f t="shared" si="30"/>
        <v>GEMLİK BORUSAN LİMANI</v>
      </c>
      <c r="C140" s="12" t="str">
        <f t="shared" si="35"/>
        <v>İNGİLTERE</v>
      </c>
      <c r="D140" s="12" t="str">
        <f>D139</f>
        <v>TYNE</v>
      </c>
      <c r="E140" s="13" t="s">
        <v>34</v>
      </c>
      <c r="F140" s="18">
        <v>31</v>
      </c>
      <c r="G140" s="15">
        <v>2</v>
      </c>
      <c r="H140" s="16">
        <v>33</v>
      </c>
    </row>
    <row r="141" spans="1:8" ht="30" hidden="1" customHeight="1" x14ac:dyDescent="0.25">
      <c r="A141" s="17" t="str">
        <f t="shared" si="29"/>
        <v>GEMLİK</v>
      </c>
      <c r="B141" s="12" t="str">
        <f t="shared" si="30"/>
        <v>GEMLİK BORUSAN LİMANI</v>
      </c>
      <c r="C141" s="12" t="s">
        <v>114</v>
      </c>
      <c r="D141" s="12" t="s">
        <v>115</v>
      </c>
      <c r="E141" s="13" t="s">
        <v>80</v>
      </c>
      <c r="F141" s="14">
        <v>0</v>
      </c>
      <c r="G141" s="15">
        <v>15</v>
      </c>
      <c r="H141" s="16">
        <v>15</v>
      </c>
    </row>
    <row r="142" spans="1:8" ht="17.100000000000001" customHeight="1" x14ac:dyDescent="0.25">
      <c r="A142" s="17" t="str">
        <f t="shared" ref="A142:A173" si="37">A141</f>
        <v>GEMLİK</v>
      </c>
      <c r="B142" s="12" t="str">
        <f t="shared" si="30"/>
        <v>GEMLİK BORUSAN LİMANI</v>
      </c>
      <c r="C142" s="12" t="str">
        <f t="shared" ref="C142:C164" si="38">C141</f>
        <v>İSPANYA</v>
      </c>
      <c r="D142" s="12" t="str">
        <f t="shared" ref="D142:D147" si="39">D141</f>
        <v>BARCELONA</v>
      </c>
      <c r="E142" s="13" t="s">
        <v>26</v>
      </c>
      <c r="F142" s="14">
        <v>0</v>
      </c>
      <c r="G142" s="15">
        <v>627</v>
      </c>
      <c r="H142" s="16">
        <v>627</v>
      </c>
    </row>
    <row r="143" spans="1:8" ht="30" hidden="1" customHeight="1" x14ac:dyDescent="0.25">
      <c r="A143" s="17" t="str">
        <f t="shared" si="37"/>
        <v>GEMLİK</v>
      </c>
      <c r="B143" s="12" t="str">
        <f t="shared" si="30"/>
        <v>GEMLİK BORUSAN LİMANI</v>
      </c>
      <c r="C143" s="12" t="str">
        <f t="shared" si="38"/>
        <v>İSPANYA</v>
      </c>
      <c r="D143" s="12" t="str">
        <f t="shared" si="39"/>
        <v>BARCELONA</v>
      </c>
      <c r="E143" s="13" t="s">
        <v>30</v>
      </c>
      <c r="F143" s="14">
        <v>0</v>
      </c>
      <c r="G143" s="15">
        <v>13</v>
      </c>
      <c r="H143" s="16">
        <v>13</v>
      </c>
    </row>
    <row r="144" spans="1:8" ht="17.100000000000001" hidden="1" customHeight="1" x14ac:dyDescent="0.25">
      <c r="A144" s="17" t="str">
        <f t="shared" si="37"/>
        <v>GEMLİK</v>
      </c>
      <c r="B144" s="12" t="str">
        <f t="shared" si="30"/>
        <v>GEMLİK BORUSAN LİMANI</v>
      </c>
      <c r="C144" s="12" t="str">
        <f t="shared" si="38"/>
        <v>İSPANYA</v>
      </c>
      <c r="D144" s="12" t="str">
        <f t="shared" si="39"/>
        <v>BARCELONA</v>
      </c>
      <c r="E144" s="13" t="s">
        <v>87</v>
      </c>
      <c r="F144" s="14">
        <v>0</v>
      </c>
      <c r="G144" s="15">
        <v>4</v>
      </c>
      <c r="H144" s="16">
        <v>4</v>
      </c>
    </row>
    <row r="145" spans="1:8" ht="17.100000000000001" hidden="1" customHeight="1" x14ac:dyDescent="0.25">
      <c r="A145" s="17" t="str">
        <f t="shared" si="37"/>
        <v>GEMLİK</v>
      </c>
      <c r="B145" s="12" t="str">
        <f t="shared" ref="B145:B176" si="40">B144</f>
        <v>GEMLİK BORUSAN LİMANI</v>
      </c>
      <c r="C145" s="12" t="str">
        <f t="shared" si="38"/>
        <v>İSPANYA</v>
      </c>
      <c r="D145" s="12" t="str">
        <f t="shared" si="39"/>
        <v>BARCELONA</v>
      </c>
      <c r="E145" s="13" t="s">
        <v>33</v>
      </c>
      <c r="F145" s="14">
        <v>0</v>
      </c>
      <c r="G145" s="15">
        <v>10</v>
      </c>
      <c r="H145" s="16">
        <v>10</v>
      </c>
    </row>
    <row r="146" spans="1:8" ht="30" hidden="1" customHeight="1" x14ac:dyDescent="0.25">
      <c r="A146" s="17" t="str">
        <f t="shared" si="37"/>
        <v>GEMLİK</v>
      </c>
      <c r="B146" s="12" t="str">
        <f t="shared" si="40"/>
        <v>GEMLİK BORUSAN LİMANI</v>
      </c>
      <c r="C146" s="12" t="str">
        <f t="shared" si="38"/>
        <v>İSPANYA</v>
      </c>
      <c r="D146" s="12" t="str">
        <f t="shared" si="39"/>
        <v>BARCELONA</v>
      </c>
      <c r="E146" s="13" t="s">
        <v>12</v>
      </c>
      <c r="F146" s="18">
        <v>3</v>
      </c>
      <c r="G146" s="15">
        <v>367</v>
      </c>
      <c r="H146" s="16">
        <v>370</v>
      </c>
    </row>
    <row r="147" spans="1:8" ht="30" customHeight="1" x14ac:dyDescent="0.25">
      <c r="A147" s="17" t="str">
        <f t="shared" si="37"/>
        <v>GEMLİK</v>
      </c>
      <c r="B147" s="12" t="str">
        <f t="shared" si="40"/>
        <v>GEMLİK BORUSAN LİMANI</v>
      </c>
      <c r="C147" s="12" t="str">
        <f t="shared" si="38"/>
        <v>İSPANYA</v>
      </c>
      <c r="D147" s="12" t="str">
        <f t="shared" si="39"/>
        <v>BARCELONA</v>
      </c>
      <c r="E147" s="13" t="s">
        <v>34</v>
      </c>
      <c r="F147" s="18">
        <v>101</v>
      </c>
      <c r="G147" s="15">
        <v>11185.000000000004</v>
      </c>
      <c r="H147" s="16">
        <v>11285.999999999998</v>
      </c>
    </row>
    <row r="148" spans="1:8" ht="30" customHeight="1" x14ac:dyDescent="0.25">
      <c r="A148" s="17" t="str">
        <f t="shared" si="37"/>
        <v>GEMLİK</v>
      </c>
      <c r="B148" s="12" t="str">
        <f t="shared" si="40"/>
        <v>GEMLİK BORUSAN LİMANI</v>
      </c>
      <c r="C148" s="12" t="str">
        <f t="shared" si="38"/>
        <v>İSPANYA</v>
      </c>
      <c r="D148" s="12" t="s">
        <v>116</v>
      </c>
      <c r="E148" s="13" t="s">
        <v>34</v>
      </c>
      <c r="F148" s="14">
        <v>0</v>
      </c>
      <c r="G148" s="15">
        <v>6495.9999999999991</v>
      </c>
      <c r="H148" s="16">
        <v>6495.9999999999991</v>
      </c>
    </row>
    <row r="149" spans="1:8" ht="30" customHeight="1" x14ac:dyDescent="0.25">
      <c r="A149" s="17" t="str">
        <f t="shared" si="37"/>
        <v>GEMLİK</v>
      </c>
      <c r="B149" s="12" t="str">
        <f t="shared" si="40"/>
        <v>GEMLİK BORUSAN LİMANI</v>
      </c>
      <c r="C149" s="12" t="str">
        <f t="shared" si="38"/>
        <v>İSPANYA</v>
      </c>
      <c r="D149" s="12" t="s">
        <v>117</v>
      </c>
      <c r="E149" s="13" t="s">
        <v>34</v>
      </c>
      <c r="F149" s="18">
        <v>659</v>
      </c>
      <c r="G149" s="15">
        <v>294.99999999999994</v>
      </c>
      <c r="H149" s="16">
        <v>954</v>
      </c>
    </row>
    <row r="150" spans="1:8" ht="17.100000000000001" hidden="1" customHeight="1" x14ac:dyDescent="0.25">
      <c r="A150" s="17" t="str">
        <f t="shared" si="37"/>
        <v>GEMLİK</v>
      </c>
      <c r="B150" s="12" t="str">
        <f t="shared" si="40"/>
        <v>GEMLİK BORUSAN LİMANI</v>
      </c>
      <c r="C150" s="12" t="str">
        <f t="shared" si="38"/>
        <v>İSPANYA</v>
      </c>
      <c r="D150" s="12" t="s">
        <v>118</v>
      </c>
      <c r="E150" s="13" t="s">
        <v>87</v>
      </c>
      <c r="F150" s="14">
        <v>0</v>
      </c>
      <c r="G150" s="15">
        <v>43</v>
      </c>
      <c r="H150" s="16">
        <v>43</v>
      </c>
    </row>
    <row r="151" spans="1:8" ht="17.100000000000001" hidden="1" customHeight="1" x14ac:dyDescent="0.25">
      <c r="A151" s="17" t="str">
        <f t="shared" si="37"/>
        <v>GEMLİK</v>
      </c>
      <c r="B151" s="12" t="str">
        <f t="shared" si="40"/>
        <v>GEMLİK BORUSAN LİMANI</v>
      </c>
      <c r="C151" s="12" t="str">
        <f t="shared" si="38"/>
        <v>İSPANYA</v>
      </c>
      <c r="D151" s="12" t="str">
        <f t="shared" ref="D151:D152" si="41">D150</f>
        <v>TARRAGONA</v>
      </c>
      <c r="E151" s="13" t="s">
        <v>33</v>
      </c>
      <c r="F151" s="14">
        <v>0</v>
      </c>
      <c r="G151" s="15">
        <v>26</v>
      </c>
      <c r="H151" s="16">
        <v>26</v>
      </c>
    </row>
    <row r="152" spans="1:8" ht="30" customHeight="1" x14ac:dyDescent="0.25">
      <c r="A152" s="17" t="str">
        <f t="shared" si="37"/>
        <v>GEMLİK</v>
      </c>
      <c r="B152" s="12" t="str">
        <f t="shared" si="40"/>
        <v>GEMLİK BORUSAN LİMANI</v>
      </c>
      <c r="C152" s="12" t="str">
        <f t="shared" si="38"/>
        <v>İSPANYA</v>
      </c>
      <c r="D152" s="12" t="str">
        <f t="shared" si="41"/>
        <v>TARRAGONA</v>
      </c>
      <c r="E152" s="13" t="s">
        <v>34</v>
      </c>
      <c r="F152" s="18">
        <v>423</v>
      </c>
      <c r="G152" s="15">
        <v>885</v>
      </c>
      <c r="H152" s="16">
        <v>1308.0000000000002</v>
      </c>
    </row>
    <row r="153" spans="1:8" ht="30" hidden="1" customHeight="1" x14ac:dyDescent="0.25">
      <c r="A153" s="17" t="str">
        <f t="shared" si="37"/>
        <v>GEMLİK</v>
      </c>
      <c r="B153" s="12" t="str">
        <f t="shared" si="40"/>
        <v>GEMLİK BORUSAN LİMANI</v>
      </c>
      <c r="C153" s="12" t="str">
        <f t="shared" si="38"/>
        <v>İSPANYA</v>
      </c>
      <c r="D153" s="12" t="s">
        <v>119</v>
      </c>
      <c r="E153" s="13" t="s">
        <v>61</v>
      </c>
      <c r="F153" s="14">
        <v>0</v>
      </c>
      <c r="G153" s="15">
        <v>2</v>
      </c>
      <c r="H153" s="16">
        <v>2</v>
      </c>
    </row>
    <row r="154" spans="1:8" ht="30" hidden="1" customHeight="1" x14ac:dyDescent="0.25">
      <c r="A154" s="17" t="str">
        <f t="shared" si="37"/>
        <v>GEMLİK</v>
      </c>
      <c r="B154" s="12" t="str">
        <f t="shared" si="40"/>
        <v>GEMLİK BORUSAN LİMANI</v>
      </c>
      <c r="C154" s="12" t="str">
        <f t="shared" si="38"/>
        <v>İSPANYA</v>
      </c>
      <c r="D154" s="12" t="str">
        <f>D153</f>
        <v>VALENCIA</v>
      </c>
      <c r="E154" s="13" t="s">
        <v>34</v>
      </c>
      <c r="F154" s="14">
        <v>0</v>
      </c>
      <c r="G154" s="15">
        <v>31</v>
      </c>
      <c r="H154" s="16">
        <v>31</v>
      </c>
    </row>
    <row r="155" spans="1:8" ht="30" hidden="1" customHeight="1" x14ac:dyDescent="0.25">
      <c r="A155" s="17" t="str">
        <f t="shared" si="37"/>
        <v>GEMLİK</v>
      </c>
      <c r="B155" s="12" t="str">
        <f t="shared" si="40"/>
        <v>GEMLİK BORUSAN LİMANI</v>
      </c>
      <c r="C155" s="12" t="str">
        <f t="shared" si="38"/>
        <v>İSPANYA</v>
      </c>
      <c r="D155" s="12" t="s">
        <v>120</v>
      </c>
      <c r="E155" s="13" t="s">
        <v>80</v>
      </c>
      <c r="F155" s="18">
        <v>4</v>
      </c>
      <c r="G155" s="15">
        <v>28</v>
      </c>
      <c r="H155" s="16">
        <v>31.999999999999996</v>
      </c>
    </row>
    <row r="156" spans="1:8" ht="17.100000000000001" hidden="1" customHeight="1" x14ac:dyDescent="0.25">
      <c r="A156" s="17" t="str">
        <f t="shared" si="37"/>
        <v>GEMLİK</v>
      </c>
      <c r="B156" s="12" t="str">
        <f t="shared" si="40"/>
        <v>GEMLİK BORUSAN LİMANI</v>
      </c>
      <c r="C156" s="12" t="str">
        <f t="shared" si="38"/>
        <v>İSPANYA</v>
      </c>
      <c r="D156" s="12" t="str">
        <f t="shared" ref="D156:D162" si="42">D155</f>
        <v>VIGO</v>
      </c>
      <c r="E156" s="13" t="s">
        <v>121</v>
      </c>
      <c r="F156" s="14">
        <v>0</v>
      </c>
      <c r="G156" s="15">
        <v>2</v>
      </c>
      <c r="H156" s="16">
        <v>2</v>
      </c>
    </row>
    <row r="157" spans="1:8" ht="30" hidden="1" customHeight="1" x14ac:dyDescent="0.25">
      <c r="A157" s="17" t="str">
        <f t="shared" si="37"/>
        <v>GEMLİK</v>
      </c>
      <c r="B157" s="12" t="str">
        <f t="shared" si="40"/>
        <v>GEMLİK BORUSAN LİMANI</v>
      </c>
      <c r="C157" s="12" t="str">
        <f t="shared" si="38"/>
        <v>İSPANYA</v>
      </c>
      <c r="D157" s="12" t="str">
        <f t="shared" si="42"/>
        <v>VIGO</v>
      </c>
      <c r="E157" s="13" t="s">
        <v>30</v>
      </c>
      <c r="F157" s="18">
        <v>4</v>
      </c>
      <c r="G157" s="15">
        <v>90</v>
      </c>
      <c r="H157" s="16">
        <v>94</v>
      </c>
    </row>
    <row r="158" spans="1:8" ht="17.100000000000001" hidden="1" customHeight="1" x14ac:dyDescent="0.25">
      <c r="A158" s="17" t="str">
        <f t="shared" si="37"/>
        <v>GEMLİK</v>
      </c>
      <c r="B158" s="12" t="str">
        <f t="shared" si="40"/>
        <v>GEMLİK BORUSAN LİMANI</v>
      </c>
      <c r="C158" s="12" t="str">
        <f t="shared" si="38"/>
        <v>İSPANYA</v>
      </c>
      <c r="D158" s="12" t="str">
        <f t="shared" si="42"/>
        <v>VIGO</v>
      </c>
      <c r="E158" s="13" t="s">
        <v>87</v>
      </c>
      <c r="F158" s="14">
        <v>0</v>
      </c>
      <c r="G158" s="15">
        <v>64</v>
      </c>
      <c r="H158" s="16">
        <v>64</v>
      </c>
    </row>
    <row r="159" spans="1:8" ht="17.100000000000001" hidden="1" customHeight="1" x14ac:dyDescent="0.25">
      <c r="A159" s="17" t="str">
        <f t="shared" si="37"/>
        <v>GEMLİK</v>
      </c>
      <c r="B159" s="12" t="str">
        <f t="shared" si="40"/>
        <v>GEMLİK BORUSAN LİMANI</v>
      </c>
      <c r="C159" s="12" t="str">
        <f t="shared" si="38"/>
        <v>İSPANYA</v>
      </c>
      <c r="D159" s="12" t="str">
        <f t="shared" si="42"/>
        <v>VIGO</v>
      </c>
      <c r="E159" s="13" t="s">
        <v>33</v>
      </c>
      <c r="F159" s="14">
        <v>0</v>
      </c>
      <c r="G159" s="15">
        <v>25</v>
      </c>
      <c r="H159" s="16">
        <v>25</v>
      </c>
    </row>
    <row r="160" spans="1:8" ht="30" hidden="1" customHeight="1" x14ac:dyDescent="0.25">
      <c r="A160" s="17" t="str">
        <f t="shared" si="37"/>
        <v>GEMLİK</v>
      </c>
      <c r="B160" s="12" t="str">
        <f t="shared" si="40"/>
        <v>GEMLİK BORUSAN LİMANI</v>
      </c>
      <c r="C160" s="12" t="str">
        <f t="shared" si="38"/>
        <v>İSPANYA</v>
      </c>
      <c r="D160" s="12" t="str">
        <f t="shared" si="42"/>
        <v>VIGO</v>
      </c>
      <c r="E160" s="13" t="s">
        <v>12</v>
      </c>
      <c r="F160" s="14">
        <v>0</v>
      </c>
      <c r="G160" s="15">
        <v>215</v>
      </c>
      <c r="H160" s="16">
        <v>215</v>
      </c>
    </row>
    <row r="161" spans="1:8" ht="30" customHeight="1" x14ac:dyDescent="0.25">
      <c r="A161" s="17" t="str">
        <f t="shared" si="37"/>
        <v>GEMLİK</v>
      </c>
      <c r="B161" s="12" t="str">
        <f t="shared" si="40"/>
        <v>GEMLİK BORUSAN LİMANI</v>
      </c>
      <c r="C161" s="12" t="str">
        <f t="shared" si="38"/>
        <v>İSPANYA</v>
      </c>
      <c r="D161" s="12" t="str">
        <f t="shared" si="42"/>
        <v>VIGO</v>
      </c>
      <c r="E161" s="13" t="s">
        <v>34</v>
      </c>
      <c r="F161" s="18">
        <v>2</v>
      </c>
      <c r="G161" s="15">
        <v>12511</v>
      </c>
      <c r="H161" s="16">
        <v>12513</v>
      </c>
    </row>
    <row r="162" spans="1:8" ht="30" hidden="1" customHeight="1" x14ac:dyDescent="0.25">
      <c r="A162" s="17" t="str">
        <f t="shared" si="37"/>
        <v>GEMLİK</v>
      </c>
      <c r="B162" s="12" t="str">
        <f t="shared" si="40"/>
        <v>GEMLİK BORUSAN LİMANI</v>
      </c>
      <c r="C162" s="12" t="str">
        <f t="shared" si="38"/>
        <v>İSPANYA</v>
      </c>
      <c r="D162" s="12" t="str">
        <f t="shared" si="42"/>
        <v>VIGO</v>
      </c>
      <c r="E162" s="13" t="s">
        <v>56</v>
      </c>
      <c r="F162" s="18">
        <v>16</v>
      </c>
      <c r="G162" s="15">
        <v>13</v>
      </c>
      <c r="H162" s="16">
        <v>28.999999999999993</v>
      </c>
    </row>
    <row r="163" spans="1:8" ht="17.100000000000001" hidden="1" customHeight="1" x14ac:dyDescent="0.25">
      <c r="A163" s="17" t="str">
        <f t="shared" si="37"/>
        <v>GEMLİK</v>
      </c>
      <c r="B163" s="12" t="str">
        <f t="shared" si="40"/>
        <v>GEMLİK BORUSAN LİMANI</v>
      </c>
      <c r="C163" s="12" t="str">
        <f t="shared" si="38"/>
        <v>İSPANYA</v>
      </c>
      <c r="D163" s="12" t="s">
        <v>122</v>
      </c>
      <c r="E163" s="13" t="s">
        <v>33</v>
      </c>
      <c r="F163" s="14">
        <v>0</v>
      </c>
      <c r="G163" s="15">
        <v>1</v>
      </c>
      <c r="H163" s="16">
        <v>1</v>
      </c>
    </row>
    <row r="164" spans="1:8" ht="30" customHeight="1" x14ac:dyDescent="0.25">
      <c r="A164" s="17" t="str">
        <f t="shared" si="37"/>
        <v>GEMLİK</v>
      </c>
      <c r="B164" s="12" t="str">
        <f t="shared" si="40"/>
        <v>GEMLİK BORUSAN LİMANI</v>
      </c>
      <c r="C164" s="12" t="str">
        <f t="shared" si="38"/>
        <v>İSPANYA</v>
      </c>
      <c r="D164" s="12" t="str">
        <f>D163</f>
        <v>VİGO</v>
      </c>
      <c r="E164" s="13" t="s">
        <v>34</v>
      </c>
      <c r="F164" s="18">
        <v>1</v>
      </c>
      <c r="G164" s="15">
        <v>5161.0000000000009</v>
      </c>
      <c r="H164" s="16">
        <v>5162.0000000000009</v>
      </c>
    </row>
    <row r="165" spans="1:8" ht="30" hidden="1" customHeight="1" x14ac:dyDescent="0.25">
      <c r="A165" s="17" t="str">
        <f t="shared" si="37"/>
        <v>GEMLİK</v>
      </c>
      <c r="B165" s="12" t="str">
        <f t="shared" si="40"/>
        <v>GEMLİK BORUSAN LİMANI</v>
      </c>
      <c r="C165" s="12" t="s">
        <v>75</v>
      </c>
      <c r="D165" s="12" t="s">
        <v>76</v>
      </c>
      <c r="E165" s="13" t="s">
        <v>80</v>
      </c>
      <c r="F165" s="14">
        <v>0</v>
      </c>
      <c r="G165" s="15">
        <v>7</v>
      </c>
      <c r="H165" s="16">
        <v>7</v>
      </c>
    </row>
    <row r="166" spans="1:8" ht="30" hidden="1" customHeight="1" x14ac:dyDescent="0.25">
      <c r="A166" s="17" t="str">
        <f t="shared" si="37"/>
        <v>GEMLİK</v>
      </c>
      <c r="B166" s="12" t="str">
        <f t="shared" si="40"/>
        <v>GEMLİK BORUSAN LİMANI</v>
      </c>
      <c r="C166" s="12" t="str">
        <f t="shared" ref="C166:C169" si="43">C165</f>
        <v>İSRAİL</v>
      </c>
      <c r="D166" s="12" t="str">
        <f t="shared" ref="D166:D169" si="44">D165</f>
        <v>ASHDOD</v>
      </c>
      <c r="E166" s="13" t="s">
        <v>61</v>
      </c>
      <c r="F166" s="14">
        <v>0</v>
      </c>
      <c r="G166" s="15">
        <v>1</v>
      </c>
      <c r="H166" s="16">
        <v>1</v>
      </c>
    </row>
    <row r="167" spans="1:8" ht="17.100000000000001" hidden="1" customHeight="1" x14ac:dyDescent="0.25">
      <c r="A167" s="17" t="str">
        <f t="shared" si="37"/>
        <v>GEMLİK</v>
      </c>
      <c r="B167" s="12" t="str">
        <f t="shared" si="40"/>
        <v>GEMLİK BORUSAN LİMANI</v>
      </c>
      <c r="C167" s="12" t="str">
        <f t="shared" si="43"/>
        <v>İSRAİL</v>
      </c>
      <c r="D167" s="12" t="str">
        <f t="shared" si="44"/>
        <v>ASHDOD</v>
      </c>
      <c r="E167" s="13" t="s">
        <v>87</v>
      </c>
      <c r="F167" s="14">
        <v>0</v>
      </c>
      <c r="G167" s="15">
        <v>2</v>
      </c>
      <c r="H167" s="16">
        <v>2</v>
      </c>
    </row>
    <row r="168" spans="1:8" ht="30" hidden="1" customHeight="1" x14ac:dyDescent="0.25">
      <c r="A168" s="17" t="str">
        <f t="shared" si="37"/>
        <v>GEMLİK</v>
      </c>
      <c r="B168" s="12" t="str">
        <f t="shared" si="40"/>
        <v>GEMLİK BORUSAN LİMANI</v>
      </c>
      <c r="C168" s="12" t="str">
        <f t="shared" si="43"/>
        <v>İSRAİL</v>
      </c>
      <c r="D168" s="12" t="str">
        <f t="shared" si="44"/>
        <v>ASHDOD</v>
      </c>
      <c r="E168" s="13" t="s">
        <v>12</v>
      </c>
      <c r="F168" s="14">
        <v>0</v>
      </c>
      <c r="G168" s="15">
        <v>387</v>
      </c>
      <c r="H168" s="16">
        <v>387</v>
      </c>
    </row>
    <row r="169" spans="1:8" ht="30" customHeight="1" x14ac:dyDescent="0.25">
      <c r="A169" s="17" t="str">
        <f t="shared" si="37"/>
        <v>GEMLİK</v>
      </c>
      <c r="B169" s="12" t="str">
        <f t="shared" si="40"/>
        <v>GEMLİK BORUSAN LİMANI</v>
      </c>
      <c r="C169" s="12" t="str">
        <f t="shared" si="43"/>
        <v>İSRAİL</v>
      </c>
      <c r="D169" s="12" t="str">
        <f t="shared" si="44"/>
        <v>ASHDOD</v>
      </c>
      <c r="E169" s="13" t="s">
        <v>34</v>
      </c>
      <c r="F169" s="18">
        <v>15</v>
      </c>
      <c r="G169" s="15">
        <v>4583</v>
      </c>
      <c r="H169" s="16">
        <v>4598</v>
      </c>
    </row>
    <row r="170" spans="1:8" ht="30" hidden="1" customHeight="1" x14ac:dyDescent="0.25">
      <c r="A170" s="17" t="str">
        <f t="shared" si="37"/>
        <v>GEMLİK</v>
      </c>
      <c r="B170" s="12" t="str">
        <f t="shared" si="40"/>
        <v>GEMLİK BORUSAN LİMANI</v>
      </c>
      <c r="C170" s="12" t="s">
        <v>123</v>
      </c>
      <c r="D170" s="12" t="s">
        <v>124</v>
      </c>
      <c r="E170" s="13" t="s">
        <v>34</v>
      </c>
      <c r="F170" s="18">
        <v>1</v>
      </c>
      <c r="G170" s="19">
        <v>0</v>
      </c>
      <c r="H170" s="16">
        <v>1</v>
      </c>
    </row>
    <row r="171" spans="1:8" ht="30" hidden="1" customHeight="1" x14ac:dyDescent="0.25">
      <c r="A171" s="17" t="str">
        <f t="shared" si="37"/>
        <v>GEMLİK</v>
      </c>
      <c r="B171" s="12" t="str">
        <f t="shared" si="40"/>
        <v>GEMLİK BORUSAN LİMANI</v>
      </c>
      <c r="C171" s="12" t="s">
        <v>5</v>
      </c>
      <c r="D171" s="12" t="s">
        <v>125</v>
      </c>
      <c r="E171" s="13" t="s">
        <v>34</v>
      </c>
      <c r="F171" s="14">
        <v>0</v>
      </c>
      <c r="G171" s="15">
        <v>205</v>
      </c>
      <c r="H171" s="16">
        <v>205</v>
      </c>
    </row>
    <row r="172" spans="1:8" ht="30" customHeight="1" x14ac:dyDescent="0.25">
      <c r="A172" s="17" t="str">
        <f t="shared" si="37"/>
        <v>GEMLİK</v>
      </c>
      <c r="B172" s="12" t="str">
        <f t="shared" si="40"/>
        <v>GEMLİK BORUSAN LİMANI</v>
      </c>
      <c r="C172" s="12" t="str">
        <f t="shared" ref="C172:C180" si="45">C171</f>
        <v>İTALYA</v>
      </c>
      <c r="D172" s="12" t="s">
        <v>126</v>
      </c>
      <c r="E172" s="13" t="s">
        <v>34</v>
      </c>
      <c r="F172" s="14">
        <v>0</v>
      </c>
      <c r="G172" s="15">
        <v>12934.999999999998</v>
      </c>
      <c r="H172" s="16">
        <v>12934.999999999998</v>
      </c>
    </row>
    <row r="173" spans="1:8" ht="30" hidden="1" customHeight="1" x14ac:dyDescent="0.25">
      <c r="A173" s="17" t="str">
        <f t="shared" si="37"/>
        <v>GEMLİK</v>
      </c>
      <c r="B173" s="12" t="str">
        <f t="shared" si="40"/>
        <v>GEMLİK BORUSAN LİMANI</v>
      </c>
      <c r="C173" s="12" t="str">
        <f t="shared" si="45"/>
        <v>İTALYA</v>
      </c>
      <c r="D173" s="12" t="s">
        <v>127</v>
      </c>
      <c r="E173" s="13" t="s">
        <v>80</v>
      </c>
      <c r="F173" s="18">
        <v>1</v>
      </c>
      <c r="G173" s="19">
        <v>0</v>
      </c>
      <c r="H173" s="16">
        <v>1</v>
      </c>
    </row>
    <row r="174" spans="1:8" ht="17.100000000000001" hidden="1" customHeight="1" x14ac:dyDescent="0.25">
      <c r="A174" s="17" t="str">
        <f t="shared" ref="A174:A205" si="46">A173</f>
        <v>GEMLİK</v>
      </c>
      <c r="B174" s="12" t="str">
        <f t="shared" si="40"/>
        <v>GEMLİK BORUSAN LİMANI</v>
      </c>
      <c r="C174" s="12" t="str">
        <f t="shared" si="45"/>
        <v>İTALYA</v>
      </c>
      <c r="D174" s="12" t="str">
        <f t="shared" ref="D174:D176" si="47">D173</f>
        <v>LIVORNO</v>
      </c>
      <c r="E174" s="13" t="s">
        <v>33</v>
      </c>
      <c r="F174" s="18">
        <v>59</v>
      </c>
      <c r="G174" s="19">
        <v>0</v>
      </c>
      <c r="H174" s="16">
        <v>59</v>
      </c>
    </row>
    <row r="175" spans="1:8" ht="30" hidden="1" customHeight="1" x14ac:dyDescent="0.25">
      <c r="A175" s="17" t="str">
        <f t="shared" si="46"/>
        <v>GEMLİK</v>
      </c>
      <c r="B175" s="12" t="str">
        <f t="shared" si="40"/>
        <v>GEMLİK BORUSAN LİMANI</v>
      </c>
      <c r="C175" s="12" t="str">
        <f t="shared" si="45"/>
        <v>İTALYA</v>
      </c>
      <c r="D175" s="12" t="str">
        <f t="shared" si="47"/>
        <v>LIVORNO</v>
      </c>
      <c r="E175" s="13" t="s">
        <v>34</v>
      </c>
      <c r="F175" s="18">
        <v>470.99999999999994</v>
      </c>
      <c r="G175" s="19">
        <v>0</v>
      </c>
      <c r="H175" s="16">
        <v>470.99999999999994</v>
      </c>
    </row>
    <row r="176" spans="1:8" ht="30" hidden="1" customHeight="1" x14ac:dyDescent="0.25">
      <c r="A176" s="17" t="str">
        <f t="shared" si="46"/>
        <v>GEMLİK</v>
      </c>
      <c r="B176" s="12" t="str">
        <f t="shared" si="40"/>
        <v>GEMLİK BORUSAN LİMANI</v>
      </c>
      <c r="C176" s="12" t="str">
        <f t="shared" si="45"/>
        <v>İTALYA</v>
      </c>
      <c r="D176" s="12" t="str">
        <f t="shared" si="47"/>
        <v>LIVORNO</v>
      </c>
      <c r="E176" s="13" t="s">
        <v>56</v>
      </c>
      <c r="F176" s="18">
        <v>1</v>
      </c>
      <c r="G176" s="19">
        <v>0</v>
      </c>
      <c r="H176" s="16">
        <v>1</v>
      </c>
    </row>
    <row r="177" spans="1:8" ht="30" hidden="1" customHeight="1" x14ac:dyDescent="0.25">
      <c r="A177" s="17" t="str">
        <f t="shared" si="46"/>
        <v>GEMLİK</v>
      </c>
      <c r="B177" s="12" t="str">
        <f t="shared" ref="B177:B208" si="48">B176</f>
        <v>GEMLİK BORUSAN LİMANI</v>
      </c>
      <c r="C177" s="12" t="str">
        <f t="shared" si="45"/>
        <v>İTALYA</v>
      </c>
      <c r="D177" s="12" t="s">
        <v>128</v>
      </c>
      <c r="E177" s="13" t="s">
        <v>34</v>
      </c>
      <c r="F177" s="18">
        <v>98</v>
      </c>
      <c r="G177" s="19">
        <v>0</v>
      </c>
      <c r="H177" s="16">
        <v>98</v>
      </c>
    </row>
    <row r="178" spans="1:8" ht="17.100000000000001" hidden="1" customHeight="1" x14ac:dyDescent="0.25">
      <c r="A178" s="17" t="str">
        <f t="shared" si="46"/>
        <v>GEMLİK</v>
      </c>
      <c r="B178" s="12" t="str">
        <f t="shared" si="48"/>
        <v>GEMLİK BORUSAN LİMANI</v>
      </c>
      <c r="C178" s="12" t="str">
        <f t="shared" si="45"/>
        <v>İTALYA</v>
      </c>
      <c r="D178" s="12" t="s">
        <v>129</v>
      </c>
      <c r="E178" s="13" t="s">
        <v>33</v>
      </c>
      <c r="F178" s="14">
        <v>0</v>
      </c>
      <c r="G178" s="15">
        <v>5</v>
      </c>
      <c r="H178" s="16">
        <v>5</v>
      </c>
    </row>
    <row r="179" spans="1:8" ht="30" hidden="1" customHeight="1" x14ac:dyDescent="0.25">
      <c r="A179" s="17" t="str">
        <f t="shared" si="46"/>
        <v>GEMLİK</v>
      </c>
      <c r="B179" s="12" t="str">
        <f t="shared" si="48"/>
        <v>GEMLİK BORUSAN LİMANI</v>
      </c>
      <c r="C179" s="12" t="str">
        <f t="shared" si="45"/>
        <v>İTALYA</v>
      </c>
      <c r="D179" s="12" t="str">
        <f>D178</f>
        <v>VENEZİA</v>
      </c>
      <c r="E179" s="13" t="s">
        <v>34</v>
      </c>
      <c r="F179" s="14">
        <v>0</v>
      </c>
      <c r="G179" s="15">
        <v>7</v>
      </c>
      <c r="H179" s="16">
        <v>7</v>
      </c>
    </row>
    <row r="180" spans="1:8" ht="30" hidden="1" customHeight="1" x14ac:dyDescent="0.25">
      <c r="A180" s="17" t="str">
        <f t="shared" si="46"/>
        <v>GEMLİK</v>
      </c>
      <c r="B180" s="12" t="str">
        <f t="shared" si="48"/>
        <v>GEMLİK BORUSAN LİMANI</v>
      </c>
      <c r="C180" s="12" t="str">
        <f t="shared" si="45"/>
        <v>İTALYA</v>
      </c>
      <c r="D180" s="12" t="s">
        <v>130</v>
      </c>
      <c r="E180" s="13" t="s">
        <v>34</v>
      </c>
      <c r="F180" s="14">
        <v>0</v>
      </c>
      <c r="G180" s="15">
        <v>6</v>
      </c>
      <c r="H180" s="16">
        <v>6</v>
      </c>
    </row>
    <row r="181" spans="1:8" ht="30" hidden="1" customHeight="1" x14ac:dyDescent="0.25">
      <c r="A181" s="17" t="str">
        <f t="shared" si="46"/>
        <v>GEMLİK</v>
      </c>
      <c r="B181" s="12" t="str">
        <f t="shared" si="48"/>
        <v>GEMLİK BORUSAN LİMANI</v>
      </c>
      <c r="C181" s="12" t="s">
        <v>131</v>
      </c>
      <c r="D181" s="12" t="s">
        <v>92</v>
      </c>
      <c r="E181" s="13" t="s">
        <v>34</v>
      </c>
      <c r="F181" s="14">
        <v>0</v>
      </c>
      <c r="G181" s="15">
        <v>49</v>
      </c>
      <c r="H181" s="16">
        <v>49</v>
      </c>
    </row>
    <row r="182" spans="1:8" ht="30" hidden="1" customHeight="1" x14ac:dyDescent="0.25">
      <c r="A182" s="17" t="str">
        <f t="shared" si="46"/>
        <v>GEMLİK</v>
      </c>
      <c r="B182" s="12" t="str">
        <f t="shared" si="48"/>
        <v>GEMLİK BORUSAN LİMANI</v>
      </c>
      <c r="C182" s="12" t="str">
        <f>C181</f>
        <v>JAPONYA</v>
      </c>
      <c r="D182" s="12" t="s">
        <v>132</v>
      </c>
      <c r="E182" s="13" t="s">
        <v>34</v>
      </c>
      <c r="F182" s="14">
        <v>0</v>
      </c>
      <c r="G182" s="15">
        <v>8</v>
      </c>
      <c r="H182" s="16">
        <v>8</v>
      </c>
    </row>
    <row r="183" spans="1:8" ht="17.100000000000001" hidden="1" customHeight="1" x14ac:dyDescent="0.25">
      <c r="A183" s="17" t="str">
        <f t="shared" si="46"/>
        <v>GEMLİK</v>
      </c>
      <c r="B183" s="12" t="str">
        <f t="shared" si="48"/>
        <v>GEMLİK BORUSAN LİMANI</v>
      </c>
      <c r="C183" s="12" t="s">
        <v>133</v>
      </c>
      <c r="D183" s="12" t="s">
        <v>92</v>
      </c>
      <c r="E183" s="13" t="s">
        <v>26</v>
      </c>
      <c r="F183" s="14">
        <v>0</v>
      </c>
      <c r="G183" s="15">
        <v>9</v>
      </c>
      <c r="H183" s="16">
        <v>9</v>
      </c>
    </row>
    <row r="184" spans="1:8" ht="30" hidden="1" customHeight="1" x14ac:dyDescent="0.25">
      <c r="A184" s="17" t="str">
        <f t="shared" si="46"/>
        <v>GEMLİK</v>
      </c>
      <c r="B184" s="12" t="str">
        <f t="shared" si="48"/>
        <v>GEMLİK BORUSAN LİMANI</v>
      </c>
      <c r="C184" s="12" t="str">
        <f t="shared" ref="C184:C185" si="49">C183</f>
        <v>KATAR</v>
      </c>
      <c r="D184" s="12" t="str">
        <f>D183</f>
        <v>DİĞER</v>
      </c>
      <c r="E184" s="13" t="s">
        <v>34</v>
      </c>
      <c r="F184" s="14">
        <v>0</v>
      </c>
      <c r="G184" s="15">
        <v>240</v>
      </c>
      <c r="H184" s="16">
        <v>240</v>
      </c>
    </row>
    <row r="185" spans="1:8" ht="30" hidden="1" customHeight="1" x14ac:dyDescent="0.25">
      <c r="A185" s="17" t="str">
        <f t="shared" si="46"/>
        <v>GEMLİK</v>
      </c>
      <c r="B185" s="12" t="str">
        <f t="shared" si="48"/>
        <v>GEMLİK BORUSAN LİMANI</v>
      </c>
      <c r="C185" s="12" t="str">
        <f t="shared" si="49"/>
        <v>KATAR</v>
      </c>
      <c r="D185" s="12" t="s">
        <v>134</v>
      </c>
      <c r="E185" s="13" t="s">
        <v>34</v>
      </c>
      <c r="F185" s="14">
        <v>0</v>
      </c>
      <c r="G185" s="15">
        <v>34</v>
      </c>
      <c r="H185" s="16">
        <v>34</v>
      </c>
    </row>
    <row r="186" spans="1:8" ht="17.100000000000001" hidden="1" customHeight="1" x14ac:dyDescent="0.25">
      <c r="A186" s="17" t="str">
        <f t="shared" si="46"/>
        <v>GEMLİK</v>
      </c>
      <c r="B186" s="12" t="str">
        <f t="shared" si="48"/>
        <v>GEMLİK BORUSAN LİMANI</v>
      </c>
      <c r="C186" s="12" t="s">
        <v>135</v>
      </c>
      <c r="D186" s="12" t="s">
        <v>136</v>
      </c>
      <c r="E186" s="13" t="s">
        <v>26</v>
      </c>
      <c r="F186" s="14">
        <v>0</v>
      </c>
      <c r="G186" s="15">
        <v>12</v>
      </c>
      <c r="H186" s="16">
        <v>12</v>
      </c>
    </row>
    <row r="187" spans="1:8" ht="30" customHeight="1" x14ac:dyDescent="0.25">
      <c r="A187" s="17" t="str">
        <f t="shared" si="46"/>
        <v>GEMLİK</v>
      </c>
      <c r="B187" s="12" t="str">
        <f t="shared" si="48"/>
        <v>GEMLİK BORUSAN LİMANI</v>
      </c>
      <c r="C187" s="12" t="str">
        <f>C186</f>
        <v>KUVEYT</v>
      </c>
      <c r="D187" s="12" t="str">
        <f>D186</f>
        <v>KUWAIT CITY</v>
      </c>
      <c r="E187" s="13" t="s">
        <v>34</v>
      </c>
      <c r="F187" s="14">
        <v>0</v>
      </c>
      <c r="G187" s="15">
        <v>922.00000000000011</v>
      </c>
      <c r="H187" s="16">
        <v>922.00000000000011</v>
      </c>
    </row>
    <row r="188" spans="1:8" ht="30" hidden="1" customHeight="1" x14ac:dyDescent="0.25">
      <c r="A188" s="17" t="str">
        <f t="shared" si="46"/>
        <v>GEMLİK</v>
      </c>
      <c r="B188" s="12" t="str">
        <f t="shared" si="48"/>
        <v>GEMLİK BORUSAN LİMANI</v>
      </c>
      <c r="C188" s="12" t="s">
        <v>137</v>
      </c>
      <c r="D188" s="12" t="s">
        <v>138</v>
      </c>
      <c r="E188" s="13" t="s">
        <v>34</v>
      </c>
      <c r="F188" s="14">
        <v>0</v>
      </c>
      <c r="G188" s="15">
        <v>93</v>
      </c>
      <c r="H188" s="16">
        <v>93</v>
      </c>
    </row>
    <row r="189" spans="1:8" ht="30" hidden="1" customHeight="1" x14ac:dyDescent="0.25">
      <c r="A189" s="17" t="str">
        <f t="shared" si="46"/>
        <v>GEMLİK</v>
      </c>
      <c r="B189" s="12" t="str">
        <f t="shared" si="48"/>
        <v>GEMLİK BORUSAN LİMANI</v>
      </c>
      <c r="C189" s="12" t="s">
        <v>139</v>
      </c>
      <c r="D189" s="12" t="s">
        <v>92</v>
      </c>
      <c r="E189" s="13" t="s">
        <v>34</v>
      </c>
      <c r="F189" s="14">
        <v>0</v>
      </c>
      <c r="G189" s="15">
        <v>1</v>
      </c>
      <c r="H189" s="16">
        <v>1</v>
      </c>
    </row>
    <row r="190" spans="1:8" ht="30" hidden="1" customHeight="1" x14ac:dyDescent="0.25">
      <c r="A190" s="17" t="str">
        <f t="shared" si="46"/>
        <v>GEMLİK</v>
      </c>
      <c r="B190" s="12" t="str">
        <f t="shared" si="48"/>
        <v>GEMLİK BORUSAN LİMANI</v>
      </c>
      <c r="C190" s="12" t="str">
        <f t="shared" ref="C190:C191" si="50">C189</f>
        <v>MALTA</v>
      </c>
      <c r="D190" s="12" t="s">
        <v>140</v>
      </c>
      <c r="E190" s="13" t="s">
        <v>34</v>
      </c>
      <c r="F190" s="14">
        <v>0</v>
      </c>
      <c r="G190" s="15">
        <v>71</v>
      </c>
      <c r="H190" s="16">
        <v>71</v>
      </c>
    </row>
    <row r="191" spans="1:8" ht="30" customHeight="1" x14ac:dyDescent="0.25">
      <c r="A191" s="17" t="str">
        <f t="shared" si="46"/>
        <v>GEMLİK</v>
      </c>
      <c r="B191" s="12" t="str">
        <f t="shared" si="48"/>
        <v>GEMLİK BORUSAN LİMANI</v>
      </c>
      <c r="C191" s="12" t="str">
        <f t="shared" si="50"/>
        <v>MALTA</v>
      </c>
      <c r="D191" s="12" t="s">
        <v>141</v>
      </c>
      <c r="E191" s="13" t="s">
        <v>34</v>
      </c>
      <c r="F191" s="14">
        <v>0</v>
      </c>
      <c r="G191" s="15">
        <v>806</v>
      </c>
      <c r="H191" s="16">
        <v>806</v>
      </c>
    </row>
    <row r="192" spans="1:8" ht="17.100000000000001" hidden="1" customHeight="1" x14ac:dyDescent="0.25">
      <c r="A192" s="17" t="str">
        <f t="shared" si="46"/>
        <v>GEMLİK</v>
      </c>
      <c r="B192" s="12" t="str">
        <f t="shared" si="48"/>
        <v>GEMLİK BORUSAN LİMANI</v>
      </c>
      <c r="C192" s="12" t="s">
        <v>142</v>
      </c>
      <c r="D192" s="12" t="s">
        <v>143</v>
      </c>
      <c r="E192" s="13" t="s">
        <v>26</v>
      </c>
      <c r="F192" s="18">
        <v>2</v>
      </c>
      <c r="G192" s="15">
        <v>322</v>
      </c>
      <c r="H192" s="16">
        <v>324</v>
      </c>
    </row>
    <row r="193" spans="1:8" ht="30" hidden="1" customHeight="1" x14ac:dyDescent="0.25">
      <c r="A193" s="17" t="str">
        <f t="shared" si="46"/>
        <v>GEMLİK</v>
      </c>
      <c r="B193" s="12" t="str">
        <f t="shared" si="48"/>
        <v>GEMLİK BORUSAN LİMANI</v>
      </c>
      <c r="C193" s="12" t="str">
        <f t="shared" ref="C193:C195" si="51">C192</f>
        <v>MISIR</v>
      </c>
      <c r="D193" s="12" t="str">
        <f t="shared" ref="D193:D194" si="52">D192</f>
        <v>ALEXANDRIA</v>
      </c>
      <c r="E193" s="13" t="s">
        <v>12</v>
      </c>
      <c r="F193" s="14">
        <v>0</v>
      </c>
      <c r="G193" s="15">
        <v>43</v>
      </c>
      <c r="H193" s="16">
        <v>43</v>
      </c>
    </row>
    <row r="194" spans="1:8" ht="30" customHeight="1" x14ac:dyDescent="0.25">
      <c r="A194" s="17" t="str">
        <f t="shared" si="46"/>
        <v>GEMLİK</v>
      </c>
      <c r="B194" s="12" t="str">
        <f t="shared" si="48"/>
        <v>GEMLİK BORUSAN LİMANI</v>
      </c>
      <c r="C194" s="12" t="str">
        <f t="shared" si="51"/>
        <v>MISIR</v>
      </c>
      <c r="D194" s="12" t="str">
        <f t="shared" si="52"/>
        <v>ALEXANDRIA</v>
      </c>
      <c r="E194" s="13" t="s">
        <v>34</v>
      </c>
      <c r="F194" s="14">
        <v>0</v>
      </c>
      <c r="G194" s="15">
        <v>2110</v>
      </c>
      <c r="H194" s="16">
        <v>2110</v>
      </c>
    </row>
    <row r="195" spans="1:8" ht="30" hidden="1" customHeight="1" x14ac:dyDescent="0.25">
      <c r="A195" s="17" t="str">
        <f t="shared" si="46"/>
        <v>GEMLİK</v>
      </c>
      <c r="B195" s="12" t="str">
        <f t="shared" si="48"/>
        <v>GEMLİK BORUSAN LİMANI</v>
      </c>
      <c r="C195" s="12" t="str">
        <f t="shared" si="51"/>
        <v>MISIR</v>
      </c>
      <c r="D195" s="12" t="s">
        <v>92</v>
      </c>
      <c r="E195" s="13" t="s">
        <v>34</v>
      </c>
      <c r="F195" s="18">
        <v>1</v>
      </c>
      <c r="G195" s="19">
        <v>0</v>
      </c>
      <c r="H195" s="16">
        <v>1</v>
      </c>
    </row>
    <row r="196" spans="1:8" ht="30" hidden="1" customHeight="1" x14ac:dyDescent="0.25">
      <c r="A196" s="17" t="str">
        <f t="shared" si="46"/>
        <v>GEMLİK</v>
      </c>
      <c r="B196" s="12" t="str">
        <f t="shared" si="48"/>
        <v>GEMLİK BORUSAN LİMANI</v>
      </c>
      <c r="C196" s="12" t="s">
        <v>144</v>
      </c>
      <c r="D196" s="12" t="s">
        <v>145</v>
      </c>
      <c r="E196" s="13" t="s">
        <v>80</v>
      </c>
      <c r="F196" s="14">
        <v>0</v>
      </c>
      <c r="G196" s="15">
        <v>17</v>
      </c>
      <c r="H196" s="16">
        <v>17</v>
      </c>
    </row>
    <row r="197" spans="1:8" ht="30" hidden="1" customHeight="1" x14ac:dyDescent="0.25">
      <c r="A197" s="17" t="str">
        <f t="shared" si="46"/>
        <v>GEMLİK</v>
      </c>
      <c r="B197" s="12" t="str">
        <f t="shared" si="48"/>
        <v>GEMLİK BORUSAN LİMANI</v>
      </c>
      <c r="C197" s="12" t="str">
        <f>C196</f>
        <v>PORTEKİZ</v>
      </c>
      <c r="D197" s="12" t="str">
        <f>D196</f>
        <v>SETUBAL</v>
      </c>
      <c r="E197" s="13" t="s">
        <v>34</v>
      </c>
      <c r="F197" s="14">
        <v>0</v>
      </c>
      <c r="G197" s="15">
        <v>42</v>
      </c>
      <c r="H197" s="16">
        <v>42</v>
      </c>
    </row>
    <row r="198" spans="1:8" ht="30" hidden="1" customHeight="1" x14ac:dyDescent="0.25">
      <c r="A198" s="17" t="str">
        <f t="shared" si="46"/>
        <v>GEMLİK</v>
      </c>
      <c r="B198" s="12" t="str">
        <f t="shared" si="48"/>
        <v>GEMLİK BORUSAN LİMANI</v>
      </c>
      <c r="C198" s="12" t="s">
        <v>146</v>
      </c>
      <c r="D198" s="12" t="s">
        <v>147</v>
      </c>
      <c r="E198" s="13" t="s">
        <v>47</v>
      </c>
      <c r="F198" s="18">
        <v>3</v>
      </c>
      <c r="G198" s="15">
        <v>4</v>
      </c>
      <c r="H198" s="16">
        <v>7</v>
      </c>
    </row>
    <row r="199" spans="1:8" ht="17.100000000000001" hidden="1" customHeight="1" x14ac:dyDescent="0.25">
      <c r="A199" s="17" t="str">
        <f t="shared" si="46"/>
        <v>GEMLİK</v>
      </c>
      <c r="B199" s="12" t="str">
        <f t="shared" si="48"/>
        <v>GEMLİK BORUSAN LİMANI</v>
      </c>
      <c r="C199" s="12" t="str">
        <f t="shared" ref="C199:C202" si="53">C198</f>
        <v>ROMANYA</v>
      </c>
      <c r="D199" s="12" t="str">
        <f t="shared" ref="D199:D202" si="54">D198</f>
        <v>CONSTANTA</v>
      </c>
      <c r="E199" s="13" t="s">
        <v>33</v>
      </c>
      <c r="F199" s="18">
        <v>5</v>
      </c>
      <c r="G199" s="19">
        <v>0</v>
      </c>
      <c r="H199" s="16">
        <v>5</v>
      </c>
    </row>
    <row r="200" spans="1:8" ht="30" customHeight="1" x14ac:dyDescent="0.25">
      <c r="A200" s="17" t="str">
        <f t="shared" si="46"/>
        <v>GEMLİK</v>
      </c>
      <c r="B200" s="12" t="str">
        <f t="shared" si="48"/>
        <v>GEMLİK BORUSAN LİMANI</v>
      </c>
      <c r="C200" s="12" t="str">
        <f t="shared" si="53"/>
        <v>ROMANYA</v>
      </c>
      <c r="D200" s="12" t="str">
        <f t="shared" si="54"/>
        <v>CONSTANTA</v>
      </c>
      <c r="E200" s="13" t="s">
        <v>12</v>
      </c>
      <c r="F200" s="18">
        <v>1414.0000000000002</v>
      </c>
      <c r="G200" s="19">
        <v>0</v>
      </c>
      <c r="H200" s="16">
        <v>1414.0000000000002</v>
      </c>
    </row>
    <row r="201" spans="1:8" ht="30" customHeight="1" x14ac:dyDescent="0.25">
      <c r="A201" s="17" t="str">
        <f t="shared" si="46"/>
        <v>GEMLİK</v>
      </c>
      <c r="B201" s="12" t="str">
        <f t="shared" si="48"/>
        <v>GEMLİK BORUSAN LİMANI</v>
      </c>
      <c r="C201" s="12" t="str">
        <f t="shared" si="53"/>
        <v>ROMANYA</v>
      </c>
      <c r="D201" s="12" t="str">
        <f t="shared" si="54"/>
        <v>CONSTANTA</v>
      </c>
      <c r="E201" s="13" t="s">
        <v>34</v>
      </c>
      <c r="F201" s="18">
        <v>9218.0000000000018</v>
      </c>
      <c r="G201" s="19">
        <v>0</v>
      </c>
      <c r="H201" s="16">
        <v>9218.0000000000018</v>
      </c>
    </row>
    <row r="202" spans="1:8" ht="30" hidden="1" customHeight="1" x14ac:dyDescent="0.25">
      <c r="A202" s="17" t="str">
        <f t="shared" si="46"/>
        <v>GEMLİK</v>
      </c>
      <c r="B202" s="12" t="str">
        <f t="shared" si="48"/>
        <v>GEMLİK BORUSAN LİMANI</v>
      </c>
      <c r="C202" s="12" t="str">
        <f t="shared" si="53"/>
        <v>ROMANYA</v>
      </c>
      <c r="D202" s="12" t="str">
        <f t="shared" si="54"/>
        <v>CONSTANTA</v>
      </c>
      <c r="E202" s="13" t="s">
        <v>56</v>
      </c>
      <c r="F202" s="18">
        <v>10</v>
      </c>
      <c r="G202" s="19">
        <v>0</v>
      </c>
      <c r="H202" s="16">
        <v>10</v>
      </c>
    </row>
    <row r="203" spans="1:8" ht="17.100000000000001" hidden="1" customHeight="1" x14ac:dyDescent="0.25">
      <c r="A203" s="17" t="str">
        <f t="shared" si="46"/>
        <v>GEMLİK</v>
      </c>
      <c r="B203" s="12" t="str">
        <f t="shared" si="48"/>
        <v>GEMLİK BORUSAN LİMANI</v>
      </c>
      <c r="C203" s="12" t="s">
        <v>10</v>
      </c>
      <c r="D203" s="12" t="s">
        <v>148</v>
      </c>
      <c r="E203" s="13" t="s">
        <v>26</v>
      </c>
      <c r="F203" s="18">
        <v>268</v>
      </c>
      <c r="G203" s="19">
        <v>0</v>
      </c>
      <c r="H203" s="16">
        <v>268</v>
      </c>
    </row>
    <row r="204" spans="1:8" ht="30" customHeight="1" x14ac:dyDescent="0.25">
      <c r="A204" s="17" t="str">
        <f t="shared" si="46"/>
        <v>GEMLİK</v>
      </c>
      <c r="B204" s="12" t="str">
        <f t="shared" si="48"/>
        <v>GEMLİK BORUSAN LİMANI</v>
      </c>
      <c r="C204" s="12" t="s">
        <v>149</v>
      </c>
      <c r="D204" s="12" t="s">
        <v>150</v>
      </c>
      <c r="E204" s="13" t="s">
        <v>34</v>
      </c>
      <c r="F204" s="14">
        <v>0</v>
      </c>
      <c r="G204" s="15">
        <v>557</v>
      </c>
      <c r="H204" s="16">
        <v>557</v>
      </c>
    </row>
    <row r="205" spans="1:8" ht="17.100000000000001" hidden="1" customHeight="1" x14ac:dyDescent="0.25">
      <c r="A205" s="17" t="str">
        <f t="shared" si="46"/>
        <v>GEMLİK</v>
      </c>
      <c r="B205" s="12" t="str">
        <f t="shared" si="48"/>
        <v>GEMLİK BORUSAN LİMANI</v>
      </c>
      <c r="C205" s="12" t="s">
        <v>151</v>
      </c>
      <c r="D205" s="12" t="s">
        <v>152</v>
      </c>
      <c r="E205" s="13" t="s">
        <v>87</v>
      </c>
      <c r="F205" s="14">
        <v>0</v>
      </c>
      <c r="G205" s="15">
        <v>7</v>
      </c>
      <c r="H205" s="16">
        <v>7</v>
      </c>
    </row>
    <row r="206" spans="1:8" ht="17.100000000000001" hidden="1" customHeight="1" x14ac:dyDescent="0.25">
      <c r="A206" s="17" t="str">
        <f t="shared" ref="A206:A237" si="55">A205</f>
        <v>GEMLİK</v>
      </c>
      <c r="B206" s="12" t="str">
        <f t="shared" si="48"/>
        <v>GEMLİK BORUSAN LİMANI</v>
      </c>
      <c r="C206" s="12" t="str">
        <f t="shared" ref="C206:C207" si="56">C205</f>
        <v>SLOVENYA</v>
      </c>
      <c r="D206" s="12" t="str">
        <f t="shared" ref="D206:D207" si="57">D205</f>
        <v>KOPER</v>
      </c>
      <c r="E206" s="13" t="s">
        <v>33</v>
      </c>
      <c r="F206" s="14">
        <v>0</v>
      </c>
      <c r="G206" s="15">
        <v>44</v>
      </c>
      <c r="H206" s="16">
        <v>44</v>
      </c>
    </row>
    <row r="207" spans="1:8" ht="30" customHeight="1" x14ac:dyDescent="0.25">
      <c r="A207" s="17" t="str">
        <f t="shared" si="55"/>
        <v>GEMLİK</v>
      </c>
      <c r="B207" s="12" t="str">
        <f t="shared" si="48"/>
        <v>GEMLİK BORUSAN LİMANI</v>
      </c>
      <c r="C207" s="12" t="str">
        <f t="shared" si="56"/>
        <v>SLOVENYA</v>
      </c>
      <c r="D207" s="12" t="str">
        <f t="shared" si="57"/>
        <v>KOPER</v>
      </c>
      <c r="E207" s="13" t="s">
        <v>34</v>
      </c>
      <c r="F207" s="18">
        <v>1916.9999999999995</v>
      </c>
      <c r="G207" s="15">
        <v>48643.000000000015</v>
      </c>
      <c r="H207" s="16">
        <v>50559.999999999993</v>
      </c>
    </row>
    <row r="208" spans="1:8" ht="30" hidden="1" customHeight="1" x14ac:dyDescent="0.25">
      <c r="A208" s="17" t="str">
        <f t="shared" si="55"/>
        <v>GEMLİK</v>
      </c>
      <c r="B208" s="12" t="str">
        <f t="shared" si="48"/>
        <v>GEMLİK BORUSAN LİMANI</v>
      </c>
      <c r="C208" s="12" t="s">
        <v>153</v>
      </c>
      <c r="D208" s="12" t="s">
        <v>154</v>
      </c>
      <c r="E208" s="13" t="s">
        <v>12</v>
      </c>
      <c r="F208" s="14">
        <v>0</v>
      </c>
      <c r="G208" s="15">
        <v>3</v>
      </c>
      <c r="H208" s="16">
        <v>3</v>
      </c>
    </row>
    <row r="209" spans="1:8" ht="30" hidden="1" customHeight="1" x14ac:dyDescent="0.25">
      <c r="A209" s="17" t="str">
        <f t="shared" si="55"/>
        <v>GEMLİK</v>
      </c>
      <c r="B209" s="12" t="str">
        <f t="shared" ref="B209:B225" si="58">B208</f>
        <v>GEMLİK BORUSAN LİMANI</v>
      </c>
      <c r="C209" s="12" t="str">
        <f t="shared" ref="C209:C212" si="59">C208</f>
        <v>SUUDİ ARABİSTAN</v>
      </c>
      <c r="D209" s="12" t="str">
        <f>D208</f>
        <v>DAMMAN</v>
      </c>
      <c r="E209" s="13" t="s">
        <v>34</v>
      </c>
      <c r="F209" s="14">
        <v>0</v>
      </c>
      <c r="G209" s="15">
        <v>323</v>
      </c>
      <c r="H209" s="16">
        <v>323</v>
      </c>
    </row>
    <row r="210" spans="1:8" ht="30" hidden="1" customHeight="1" x14ac:dyDescent="0.25">
      <c r="A210" s="17" t="str">
        <f t="shared" si="55"/>
        <v>GEMLİK</v>
      </c>
      <c r="B210" s="12" t="str">
        <f t="shared" si="58"/>
        <v>GEMLİK BORUSAN LİMANI</v>
      </c>
      <c r="C210" s="12" t="str">
        <f t="shared" si="59"/>
        <v>SUUDİ ARABİSTAN</v>
      </c>
      <c r="D210" s="12" t="s">
        <v>92</v>
      </c>
      <c r="E210" s="13" t="s">
        <v>34</v>
      </c>
      <c r="F210" s="14">
        <v>0</v>
      </c>
      <c r="G210" s="15">
        <v>64</v>
      </c>
      <c r="H210" s="16">
        <v>64</v>
      </c>
    </row>
    <row r="211" spans="1:8" ht="30" hidden="1" customHeight="1" x14ac:dyDescent="0.25">
      <c r="A211" s="17" t="str">
        <f t="shared" si="55"/>
        <v>GEMLİK</v>
      </c>
      <c r="B211" s="12" t="str">
        <f t="shared" si="58"/>
        <v>GEMLİK BORUSAN LİMANI</v>
      </c>
      <c r="C211" s="12" t="str">
        <f t="shared" si="59"/>
        <v>SUUDİ ARABİSTAN</v>
      </c>
      <c r="D211" s="12" t="s">
        <v>155</v>
      </c>
      <c r="E211" s="13" t="s">
        <v>12</v>
      </c>
      <c r="F211" s="14">
        <v>0</v>
      </c>
      <c r="G211" s="15">
        <v>304</v>
      </c>
      <c r="H211" s="16">
        <v>304</v>
      </c>
    </row>
    <row r="212" spans="1:8" ht="30" customHeight="1" x14ac:dyDescent="0.25">
      <c r="A212" s="17" t="str">
        <f t="shared" si="55"/>
        <v>GEMLİK</v>
      </c>
      <c r="B212" s="12" t="str">
        <f t="shared" si="58"/>
        <v>GEMLİK BORUSAN LİMANI</v>
      </c>
      <c r="C212" s="12" t="str">
        <f t="shared" si="59"/>
        <v>SUUDİ ARABİSTAN</v>
      </c>
      <c r="D212" s="12" t="str">
        <f>D211</f>
        <v>JEDDAH</v>
      </c>
      <c r="E212" s="13" t="s">
        <v>34</v>
      </c>
      <c r="F212" s="14">
        <v>0</v>
      </c>
      <c r="G212" s="15">
        <v>1157.0000000000002</v>
      </c>
      <c r="H212" s="16">
        <v>1157.0000000000002</v>
      </c>
    </row>
    <row r="213" spans="1:8" ht="30" hidden="1" customHeight="1" x14ac:dyDescent="0.25">
      <c r="A213" s="17" t="str">
        <f t="shared" si="55"/>
        <v>GEMLİK</v>
      </c>
      <c r="B213" s="12" t="str">
        <f t="shared" si="58"/>
        <v>GEMLİK BORUSAN LİMANI</v>
      </c>
      <c r="C213" s="12" t="s">
        <v>156</v>
      </c>
      <c r="D213" s="12" t="s">
        <v>92</v>
      </c>
      <c r="E213" s="13" t="s">
        <v>34</v>
      </c>
      <c r="F213" s="14">
        <v>0</v>
      </c>
      <c r="G213" s="15">
        <v>128</v>
      </c>
      <c r="H213" s="16">
        <v>128</v>
      </c>
    </row>
    <row r="214" spans="1:8" ht="30" hidden="1" customHeight="1" x14ac:dyDescent="0.25">
      <c r="A214" s="17" t="str">
        <f t="shared" si="55"/>
        <v>GEMLİK</v>
      </c>
      <c r="B214" s="12" t="str">
        <f t="shared" si="58"/>
        <v>GEMLİK BORUSAN LİMANI</v>
      </c>
      <c r="C214" s="12" t="str">
        <f t="shared" ref="C214:C217" si="60">C213</f>
        <v>TUNUS</v>
      </c>
      <c r="D214" s="12" t="s">
        <v>157</v>
      </c>
      <c r="E214" s="13" t="s">
        <v>34</v>
      </c>
      <c r="F214" s="14">
        <v>0</v>
      </c>
      <c r="G214" s="15">
        <v>50</v>
      </c>
      <c r="H214" s="16">
        <v>50</v>
      </c>
    </row>
    <row r="215" spans="1:8" ht="17.100000000000001" hidden="1" customHeight="1" x14ac:dyDescent="0.25">
      <c r="A215" s="17" t="str">
        <f t="shared" si="55"/>
        <v>GEMLİK</v>
      </c>
      <c r="B215" s="12" t="str">
        <f t="shared" si="58"/>
        <v>GEMLİK BORUSAN LİMANI</v>
      </c>
      <c r="C215" s="12" t="str">
        <f t="shared" si="60"/>
        <v>TUNUS</v>
      </c>
      <c r="D215" s="12" t="s">
        <v>158</v>
      </c>
      <c r="E215" s="13" t="s">
        <v>26</v>
      </c>
      <c r="F215" s="14">
        <v>0</v>
      </c>
      <c r="G215" s="15">
        <v>10</v>
      </c>
      <c r="H215" s="16">
        <v>10</v>
      </c>
    </row>
    <row r="216" spans="1:8" ht="30" hidden="1" customHeight="1" x14ac:dyDescent="0.25">
      <c r="A216" s="17" t="str">
        <f t="shared" si="55"/>
        <v>GEMLİK</v>
      </c>
      <c r="B216" s="12" t="str">
        <f t="shared" si="58"/>
        <v>GEMLİK BORUSAN LİMANI</v>
      </c>
      <c r="C216" s="12" t="str">
        <f t="shared" si="60"/>
        <v>TUNUS</v>
      </c>
      <c r="D216" s="12" t="str">
        <f t="shared" ref="D216:D217" si="61">D215</f>
        <v>TUNIS</v>
      </c>
      <c r="E216" s="13" t="s">
        <v>12</v>
      </c>
      <c r="F216" s="14">
        <v>0</v>
      </c>
      <c r="G216" s="15">
        <v>26</v>
      </c>
      <c r="H216" s="16">
        <v>26</v>
      </c>
    </row>
    <row r="217" spans="1:8" ht="30" customHeight="1" x14ac:dyDescent="0.25">
      <c r="A217" s="17" t="str">
        <f t="shared" si="55"/>
        <v>GEMLİK</v>
      </c>
      <c r="B217" s="12" t="str">
        <f t="shared" si="58"/>
        <v>GEMLİK BORUSAN LİMANI</v>
      </c>
      <c r="C217" s="12" t="str">
        <f t="shared" si="60"/>
        <v>TUNUS</v>
      </c>
      <c r="D217" s="12" t="str">
        <f t="shared" si="61"/>
        <v>TUNIS</v>
      </c>
      <c r="E217" s="13" t="s">
        <v>34</v>
      </c>
      <c r="F217" s="14">
        <v>0</v>
      </c>
      <c r="G217" s="15">
        <v>3564.0000000000005</v>
      </c>
      <c r="H217" s="16">
        <v>3564.0000000000005</v>
      </c>
    </row>
    <row r="218" spans="1:8" ht="17.100000000000001" hidden="1" customHeight="1" x14ac:dyDescent="0.25">
      <c r="A218" s="17" t="str">
        <f t="shared" si="55"/>
        <v>GEMLİK</v>
      </c>
      <c r="B218" s="12" t="str">
        <f t="shared" si="58"/>
        <v>GEMLİK BORUSAN LİMANI</v>
      </c>
      <c r="C218" s="12" t="s">
        <v>159</v>
      </c>
      <c r="D218" s="12" t="s">
        <v>160</v>
      </c>
      <c r="E218" s="13" t="s">
        <v>26</v>
      </c>
      <c r="F218" s="14">
        <v>0</v>
      </c>
      <c r="G218" s="15">
        <v>10</v>
      </c>
      <c r="H218" s="16">
        <v>10</v>
      </c>
    </row>
    <row r="219" spans="1:8" ht="30" hidden="1" customHeight="1" x14ac:dyDescent="0.25">
      <c r="A219" s="17" t="str">
        <f t="shared" si="55"/>
        <v>GEMLİK</v>
      </c>
      <c r="B219" s="12" t="str">
        <f t="shared" si="58"/>
        <v>GEMLİK BORUSAN LİMANI</v>
      </c>
      <c r="C219" s="12" t="str">
        <f>C218</f>
        <v>UMMAN</v>
      </c>
      <c r="D219" s="12" t="str">
        <f>D218</f>
        <v>SOHAR</v>
      </c>
      <c r="E219" s="13" t="s">
        <v>34</v>
      </c>
      <c r="F219" s="14">
        <v>0</v>
      </c>
      <c r="G219" s="15">
        <v>114</v>
      </c>
      <c r="H219" s="16">
        <v>114</v>
      </c>
    </row>
    <row r="220" spans="1:8" ht="30" customHeight="1" x14ac:dyDescent="0.25">
      <c r="A220" s="17" t="str">
        <f t="shared" si="55"/>
        <v>GEMLİK</v>
      </c>
      <c r="B220" s="12" t="str">
        <f t="shared" si="58"/>
        <v>GEMLİK BORUSAN LİMANI</v>
      </c>
      <c r="C220" s="12" t="s">
        <v>161</v>
      </c>
      <c r="D220" s="12" t="s">
        <v>162</v>
      </c>
      <c r="E220" s="13" t="s">
        <v>12</v>
      </c>
      <c r="F220" s="14">
        <v>0</v>
      </c>
      <c r="G220" s="15">
        <v>3846.9999999999995</v>
      </c>
      <c r="H220" s="16">
        <v>3846.9999999999995</v>
      </c>
    </row>
    <row r="221" spans="1:8" ht="30" hidden="1" customHeight="1" x14ac:dyDescent="0.25">
      <c r="A221" s="17" t="str">
        <f t="shared" si="55"/>
        <v>GEMLİK</v>
      </c>
      <c r="B221" s="12" t="str">
        <f t="shared" si="58"/>
        <v>GEMLİK BORUSAN LİMANI</v>
      </c>
      <c r="C221" s="12" t="str">
        <f>C220</f>
        <v>ÜRDÜN</v>
      </c>
      <c r="D221" s="12" t="str">
        <f>D220</f>
        <v>AQABA (EL AKABA)</v>
      </c>
      <c r="E221" s="13" t="s">
        <v>34</v>
      </c>
      <c r="F221" s="14">
        <v>0</v>
      </c>
      <c r="G221" s="15">
        <v>271</v>
      </c>
      <c r="H221" s="16">
        <v>271</v>
      </c>
    </row>
    <row r="222" spans="1:8" ht="30" hidden="1" customHeight="1" x14ac:dyDescent="0.25">
      <c r="A222" s="17" t="str">
        <f t="shared" si="55"/>
        <v>GEMLİK</v>
      </c>
      <c r="B222" s="12" t="str">
        <f t="shared" si="58"/>
        <v>GEMLİK BORUSAN LİMANI</v>
      </c>
      <c r="C222" s="12" t="s">
        <v>42</v>
      </c>
      <c r="D222" s="12" t="s">
        <v>163</v>
      </c>
      <c r="E222" s="13" t="s">
        <v>34</v>
      </c>
      <c r="F222" s="14">
        <v>0</v>
      </c>
      <c r="G222" s="15">
        <v>50</v>
      </c>
      <c r="H222" s="16">
        <v>50</v>
      </c>
    </row>
    <row r="223" spans="1:8" ht="17.100000000000001" hidden="1" customHeight="1" x14ac:dyDescent="0.25">
      <c r="A223" s="17" t="str">
        <f t="shared" si="55"/>
        <v>GEMLİK</v>
      </c>
      <c r="B223" s="12" t="str">
        <f t="shared" si="58"/>
        <v>GEMLİK BORUSAN LİMANI</v>
      </c>
      <c r="C223" s="12" t="str">
        <f t="shared" ref="C223:C225" si="62">C222</f>
        <v>YUNANİSTAN</v>
      </c>
      <c r="D223" s="12" t="s">
        <v>164</v>
      </c>
      <c r="E223" s="13" t="s">
        <v>33</v>
      </c>
      <c r="F223" s="14">
        <v>0</v>
      </c>
      <c r="G223" s="15">
        <v>11</v>
      </c>
      <c r="H223" s="16">
        <v>11</v>
      </c>
    </row>
    <row r="224" spans="1:8" ht="30" hidden="1" customHeight="1" x14ac:dyDescent="0.25">
      <c r="A224" s="17" t="str">
        <f t="shared" si="55"/>
        <v>GEMLİK</v>
      </c>
      <c r="B224" s="12" t="str">
        <f t="shared" si="58"/>
        <v>GEMLİK BORUSAN LİMANI</v>
      </c>
      <c r="C224" s="12" t="str">
        <f t="shared" si="62"/>
        <v>YUNANİSTAN</v>
      </c>
      <c r="D224" s="12" t="str">
        <f t="shared" ref="D224:D225" si="63">D223</f>
        <v>PIRAEUS</v>
      </c>
      <c r="E224" s="13" t="s">
        <v>12</v>
      </c>
      <c r="F224" s="14">
        <v>0</v>
      </c>
      <c r="G224" s="15">
        <v>11</v>
      </c>
      <c r="H224" s="16">
        <v>11</v>
      </c>
    </row>
    <row r="225" spans="1:8" ht="30" customHeight="1" x14ac:dyDescent="0.25">
      <c r="A225" s="17" t="str">
        <f t="shared" si="55"/>
        <v>GEMLİK</v>
      </c>
      <c r="B225" s="12" t="str">
        <f t="shared" si="58"/>
        <v>GEMLİK BORUSAN LİMANI</v>
      </c>
      <c r="C225" s="12" t="str">
        <f t="shared" si="62"/>
        <v>YUNANİSTAN</v>
      </c>
      <c r="D225" s="12" t="str">
        <f t="shared" si="63"/>
        <v>PIRAEUS</v>
      </c>
      <c r="E225" s="13" t="s">
        <v>34</v>
      </c>
      <c r="F225" s="18">
        <v>107</v>
      </c>
      <c r="G225" s="15">
        <v>5315.0000000000009</v>
      </c>
      <c r="H225" s="16">
        <v>5422.0000000000009</v>
      </c>
    </row>
    <row r="226" spans="1:8" ht="30" hidden="1" customHeight="1" x14ac:dyDescent="0.25">
      <c r="A226" s="17" t="str">
        <f t="shared" si="55"/>
        <v>GEMLİK</v>
      </c>
      <c r="B226" s="12" t="s">
        <v>165</v>
      </c>
      <c r="C226" s="12" t="s">
        <v>85</v>
      </c>
      <c r="D226" s="12" t="s">
        <v>86</v>
      </c>
      <c r="E226" s="13" t="s">
        <v>34</v>
      </c>
      <c r="F226" s="14">
        <v>0</v>
      </c>
      <c r="G226" s="15">
        <v>64</v>
      </c>
      <c r="H226" s="16">
        <v>64</v>
      </c>
    </row>
    <row r="227" spans="1:8" ht="30" customHeight="1" x14ac:dyDescent="0.25">
      <c r="A227" s="17" t="str">
        <f t="shared" si="55"/>
        <v>GEMLİK</v>
      </c>
      <c r="B227" s="12" t="str">
        <f>B226</f>
        <v>GEMLİK BP TERMİNALİ</v>
      </c>
      <c r="C227" s="12" t="s">
        <v>5</v>
      </c>
      <c r="D227" s="12" t="s">
        <v>127</v>
      </c>
      <c r="E227" s="13" t="s">
        <v>34</v>
      </c>
      <c r="F227" s="14">
        <v>0</v>
      </c>
      <c r="G227" s="15">
        <v>1363</v>
      </c>
      <c r="H227" s="16">
        <v>1363</v>
      </c>
    </row>
    <row r="228" spans="1:8" ht="30" customHeight="1" x14ac:dyDescent="0.25">
      <c r="A228" s="17" t="str">
        <f t="shared" si="55"/>
        <v>GEMLİK</v>
      </c>
      <c r="B228" s="12" t="s">
        <v>166</v>
      </c>
      <c r="C228" s="12" t="s">
        <v>94</v>
      </c>
      <c r="D228" s="12" t="s">
        <v>95</v>
      </c>
      <c r="E228" s="13" t="s">
        <v>34</v>
      </c>
      <c r="F228" s="18">
        <v>17727.999999999989</v>
      </c>
      <c r="G228" s="19">
        <v>0</v>
      </c>
      <c r="H228" s="16">
        <v>17727.999999999989</v>
      </c>
    </row>
    <row r="229" spans="1:8" ht="30" customHeight="1" x14ac:dyDescent="0.25">
      <c r="A229" s="17" t="str">
        <f t="shared" si="55"/>
        <v>GEMLİK</v>
      </c>
      <c r="B229" s="12" t="str">
        <f t="shared" ref="B229:B255" si="64">B228</f>
        <v>GEMLİK GEMPORT LİMANI</v>
      </c>
      <c r="C229" s="12" t="s">
        <v>110</v>
      </c>
      <c r="D229" s="12" t="s">
        <v>167</v>
      </c>
      <c r="E229" s="13" t="s">
        <v>34</v>
      </c>
      <c r="F229" s="18">
        <v>695</v>
      </c>
      <c r="G229" s="19">
        <v>0</v>
      </c>
      <c r="H229" s="16">
        <v>695</v>
      </c>
    </row>
    <row r="230" spans="1:8" ht="30" hidden="1" customHeight="1" x14ac:dyDescent="0.25">
      <c r="A230" s="17" t="str">
        <f t="shared" si="55"/>
        <v>GEMLİK</v>
      </c>
      <c r="B230" s="12" t="str">
        <f t="shared" si="64"/>
        <v>GEMLİK GEMPORT LİMANI</v>
      </c>
      <c r="C230" s="12" t="str">
        <f>C229</f>
        <v>İNGİLTERE</v>
      </c>
      <c r="D230" s="12" t="s">
        <v>111</v>
      </c>
      <c r="E230" s="13" t="s">
        <v>34</v>
      </c>
      <c r="F230" s="14">
        <v>0</v>
      </c>
      <c r="G230" s="15">
        <v>453</v>
      </c>
      <c r="H230" s="16">
        <v>453</v>
      </c>
    </row>
    <row r="231" spans="1:8" ht="30" customHeight="1" x14ac:dyDescent="0.25">
      <c r="A231" s="17" t="str">
        <f t="shared" si="55"/>
        <v>GEMLİK</v>
      </c>
      <c r="B231" s="12" t="str">
        <f t="shared" si="64"/>
        <v>GEMLİK GEMPORT LİMANI</v>
      </c>
      <c r="C231" s="12" t="s">
        <v>114</v>
      </c>
      <c r="D231" s="12" t="s">
        <v>115</v>
      </c>
      <c r="E231" s="13" t="s">
        <v>34</v>
      </c>
      <c r="F231" s="18">
        <v>25</v>
      </c>
      <c r="G231" s="15">
        <v>2311</v>
      </c>
      <c r="H231" s="16">
        <v>2336</v>
      </c>
    </row>
    <row r="232" spans="1:8" ht="30" customHeight="1" x14ac:dyDescent="0.25">
      <c r="A232" s="17" t="str">
        <f t="shared" si="55"/>
        <v>GEMLİK</v>
      </c>
      <c r="B232" s="12" t="str">
        <f t="shared" si="64"/>
        <v>GEMLİK GEMPORT LİMANI</v>
      </c>
      <c r="C232" s="12" t="str">
        <f>C231</f>
        <v>İSPANYA</v>
      </c>
      <c r="D232" s="12" t="s">
        <v>119</v>
      </c>
      <c r="E232" s="13" t="s">
        <v>34</v>
      </c>
      <c r="F232" s="18">
        <v>1054</v>
      </c>
      <c r="G232" s="15">
        <v>3706</v>
      </c>
      <c r="H232" s="16">
        <v>4760</v>
      </c>
    </row>
    <row r="233" spans="1:8" ht="30" customHeight="1" x14ac:dyDescent="0.25">
      <c r="A233" s="17" t="str">
        <f t="shared" si="55"/>
        <v>GEMLİK</v>
      </c>
      <c r="B233" s="12" t="str">
        <f t="shared" si="64"/>
        <v>GEMLİK GEMPORT LİMANI</v>
      </c>
      <c r="C233" s="12" t="s">
        <v>75</v>
      </c>
      <c r="D233" s="12" t="s">
        <v>76</v>
      </c>
      <c r="E233" s="13" t="s">
        <v>34</v>
      </c>
      <c r="F233" s="18">
        <v>649</v>
      </c>
      <c r="G233" s="15">
        <v>1055</v>
      </c>
      <c r="H233" s="16">
        <v>1704</v>
      </c>
    </row>
    <row r="234" spans="1:8" ht="30" customHeight="1" x14ac:dyDescent="0.25">
      <c r="A234" s="17" t="str">
        <f t="shared" si="55"/>
        <v>GEMLİK</v>
      </c>
      <c r="B234" s="12" t="str">
        <f t="shared" si="64"/>
        <v>GEMLİK GEMPORT LİMANI</v>
      </c>
      <c r="C234" s="12" t="s">
        <v>5</v>
      </c>
      <c r="D234" s="12" t="s">
        <v>168</v>
      </c>
      <c r="E234" s="13" t="s">
        <v>34</v>
      </c>
      <c r="F234" s="14">
        <v>0</v>
      </c>
      <c r="G234" s="15">
        <v>1943</v>
      </c>
      <c r="H234" s="16">
        <v>1943</v>
      </c>
    </row>
    <row r="235" spans="1:8" ht="30" customHeight="1" x14ac:dyDescent="0.25">
      <c r="A235" s="17" t="str">
        <f t="shared" si="55"/>
        <v>GEMLİK</v>
      </c>
      <c r="B235" s="12" t="str">
        <f t="shared" si="64"/>
        <v>GEMLİK GEMPORT LİMANI</v>
      </c>
      <c r="C235" s="12" t="str">
        <f t="shared" ref="C235:C247" si="65">C234</f>
        <v>İTALYA</v>
      </c>
      <c r="D235" s="12" t="s">
        <v>126</v>
      </c>
      <c r="E235" s="13" t="s">
        <v>12</v>
      </c>
      <c r="F235" s="14">
        <v>0</v>
      </c>
      <c r="G235" s="15">
        <v>1623</v>
      </c>
      <c r="H235" s="16">
        <v>1623</v>
      </c>
    </row>
    <row r="236" spans="1:8" ht="30" customHeight="1" x14ac:dyDescent="0.25">
      <c r="A236" s="17" t="str">
        <f t="shared" si="55"/>
        <v>GEMLİK</v>
      </c>
      <c r="B236" s="12" t="str">
        <f t="shared" si="64"/>
        <v>GEMLİK GEMPORT LİMANI</v>
      </c>
      <c r="C236" s="12" t="str">
        <f t="shared" si="65"/>
        <v>İTALYA</v>
      </c>
      <c r="D236" s="12" t="str">
        <f>D235</f>
        <v>CIVITAVECCHIA</v>
      </c>
      <c r="E236" s="13" t="s">
        <v>34</v>
      </c>
      <c r="F236" s="14">
        <v>0</v>
      </c>
      <c r="G236" s="15">
        <v>33061</v>
      </c>
      <c r="H236" s="16">
        <v>33061</v>
      </c>
    </row>
    <row r="237" spans="1:8" ht="30" customHeight="1" x14ac:dyDescent="0.25">
      <c r="A237" s="17" t="str">
        <f t="shared" si="55"/>
        <v>GEMLİK</v>
      </c>
      <c r="B237" s="12" t="str">
        <f t="shared" si="64"/>
        <v>GEMLİK GEMPORT LİMANI</v>
      </c>
      <c r="C237" s="12" t="str">
        <f t="shared" si="65"/>
        <v>İTALYA</v>
      </c>
      <c r="D237" s="12" t="s">
        <v>169</v>
      </c>
      <c r="E237" s="13" t="s">
        <v>34</v>
      </c>
      <c r="F237" s="18">
        <v>2028</v>
      </c>
      <c r="G237" s="15">
        <v>30905.999999999996</v>
      </c>
      <c r="H237" s="16">
        <v>32934</v>
      </c>
    </row>
    <row r="238" spans="1:8" ht="30" customHeight="1" x14ac:dyDescent="0.25">
      <c r="A238" s="17" t="str">
        <f t="shared" ref="A238:A255" si="66">A237</f>
        <v>GEMLİK</v>
      </c>
      <c r="B238" s="12" t="str">
        <f t="shared" si="64"/>
        <v>GEMLİK GEMPORT LİMANI</v>
      </c>
      <c r="C238" s="12" t="str">
        <f t="shared" si="65"/>
        <v>İTALYA</v>
      </c>
      <c r="D238" s="12" t="s">
        <v>127</v>
      </c>
      <c r="E238" s="13" t="s">
        <v>34</v>
      </c>
      <c r="F238" s="18">
        <v>91</v>
      </c>
      <c r="G238" s="15">
        <v>4273</v>
      </c>
      <c r="H238" s="16">
        <v>4364</v>
      </c>
    </row>
    <row r="239" spans="1:8" ht="17.100000000000001" customHeight="1" x14ac:dyDescent="0.25">
      <c r="A239" s="17" t="str">
        <f t="shared" si="66"/>
        <v>GEMLİK</v>
      </c>
      <c r="B239" s="12" t="str">
        <f t="shared" si="64"/>
        <v>GEMLİK GEMPORT LİMANI</v>
      </c>
      <c r="C239" s="12" t="str">
        <f t="shared" si="65"/>
        <v>İTALYA</v>
      </c>
      <c r="D239" s="12" t="s">
        <v>170</v>
      </c>
      <c r="E239" s="13" t="s">
        <v>87</v>
      </c>
      <c r="F239" s="14">
        <v>0</v>
      </c>
      <c r="G239" s="15">
        <v>2358</v>
      </c>
      <c r="H239" s="16">
        <v>2358</v>
      </c>
    </row>
    <row r="240" spans="1:8" ht="30" hidden="1" customHeight="1" x14ac:dyDescent="0.25">
      <c r="A240" s="17" t="str">
        <f t="shared" si="66"/>
        <v>GEMLİK</v>
      </c>
      <c r="B240" s="12" t="str">
        <f t="shared" si="64"/>
        <v>GEMLİK GEMPORT LİMANI</v>
      </c>
      <c r="C240" s="12" t="str">
        <f t="shared" si="65"/>
        <v>İTALYA</v>
      </c>
      <c r="D240" s="12" t="str">
        <f t="shared" ref="D240:D241" si="67">D239</f>
        <v>MONFALCONE</v>
      </c>
      <c r="E240" s="13" t="s">
        <v>12</v>
      </c>
      <c r="F240" s="18">
        <v>8</v>
      </c>
      <c r="G240" s="19">
        <v>0</v>
      </c>
      <c r="H240" s="16">
        <v>8</v>
      </c>
    </row>
    <row r="241" spans="1:8" ht="30" customHeight="1" x14ac:dyDescent="0.25">
      <c r="A241" s="17" t="str">
        <f t="shared" si="66"/>
        <v>GEMLİK</v>
      </c>
      <c r="B241" s="12" t="str">
        <f t="shared" si="64"/>
        <v>GEMLİK GEMPORT LİMANI</v>
      </c>
      <c r="C241" s="12" t="str">
        <f t="shared" si="65"/>
        <v>İTALYA</v>
      </c>
      <c r="D241" s="12" t="str">
        <f t="shared" si="67"/>
        <v>MONFALCONE</v>
      </c>
      <c r="E241" s="13" t="s">
        <v>34</v>
      </c>
      <c r="F241" s="18">
        <v>59</v>
      </c>
      <c r="G241" s="15">
        <v>10285</v>
      </c>
      <c r="H241" s="16">
        <v>10344.000000000002</v>
      </c>
    </row>
    <row r="242" spans="1:8" ht="30" customHeight="1" x14ac:dyDescent="0.25">
      <c r="A242" s="17" t="str">
        <f t="shared" si="66"/>
        <v>GEMLİK</v>
      </c>
      <c r="B242" s="12" t="str">
        <f t="shared" si="64"/>
        <v>GEMLİK GEMPORT LİMANI</v>
      </c>
      <c r="C242" s="12" t="str">
        <f t="shared" si="65"/>
        <v>İTALYA</v>
      </c>
      <c r="D242" s="12" t="s">
        <v>171</v>
      </c>
      <c r="E242" s="13" t="s">
        <v>34</v>
      </c>
      <c r="F242" s="14">
        <v>0</v>
      </c>
      <c r="G242" s="15">
        <v>9828</v>
      </c>
      <c r="H242" s="16">
        <v>9828</v>
      </c>
    </row>
    <row r="243" spans="1:8" ht="30" customHeight="1" x14ac:dyDescent="0.25">
      <c r="A243" s="17" t="str">
        <f t="shared" si="66"/>
        <v>GEMLİK</v>
      </c>
      <c r="B243" s="12" t="str">
        <f t="shared" si="64"/>
        <v>GEMLİK GEMPORT LİMANI</v>
      </c>
      <c r="C243" s="12" t="str">
        <f t="shared" si="65"/>
        <v>İTALYA</v>
      </c>
      <c r="D243" s="12" t="s">
        <v>172</v>
      </c>
      <c r="E243" s="13" t="s">
        <v>12</v>
      </c>
      <c r="F243" s="14">
        <v>0</v>
      </c>
      <c r="G243" s="15">
        <v>706</v>
      </c>
      <c r="H243" s="16">
        <v>706</v>
      </c>
    </row>
    <row r="244" spans="1:8" ht="30" customHeight="1" x14ac:dyDescent="0.25">
      <c r="A244" s="17" t="str">
        <f t="shared" si="66"/>
        <v>GEMLİK</v>
      </c>
      <c r="B244" s="12" t="str">
        <f t="shared" si="64"/>
        <v>GEMLİK GEMPORT LİMANI</v>
      </c>
      <c r="C244" s="12" t="str">
        <f t="shared" si="65"/>
        <v>İTALYA</v>
      </c>
      <c r="D244" s="12" t="str">
        <f>D243</f>
        <v>RAVENNA</v>
      </c>
      <c r="E244" s="13" t="s">
        <v>34</v>
      </c>
      <c r="F244" s="14">
        <v>0</v>
      </c>
      <c r="G244" s="15">
        <v>54438.000000000015</v>
      </c>
      <c r="H244" s="16">
        <v>54438.000000000015</v>
      </c>
    </row>
    <row r="245" spans="1:8" ht="17.100000000000001" customHeight="1" x14ac:dyDescent="0.25">
      <c r="A245" s="17" t="str">
        <f t="shared" si="66"/>
        <v>GEMLİK</v>
      </c>
      <c r="B245" s="12" t="str">
        <f t="shared" si="64"/>
        <v>GEMLİK GEMPORT LİMANI</v>
      </c>
      <c r="C245" s="12" t="str">
        <f t="shared" si="65"/>
        <v>İTALYA</v>
      </c>
      <c r="D245" s="12" t="s">
        <v>173</v>
      </c>
      <c r="E245" s="13" t="s">
        <v>87</v>
      </c>
      <c r="F245" s="14">
        <v>0</v>
      </c>
      <c r="G245" s="15">
        <v>1877</v>
      </c>
      <c r="H245" s="16">
        <v>1877</v>
      </c>
    </row>
    <row r="246" spans="1:8" ht="30" customHeight="1" x14ac:dyDescent="0.25">
      <c r="A246" s="17" t="str">
        <f t="shared" si="66"/>
        <v>GEMLİK</v>
      </c>
      <c r="B246" s="12" t="str">
        <f t="shared" si="64"/>
        <v>GEMLİK GEMPORT LİMANI</v>
      </c>
      <c r="C246" s="12" t="str">
        <f t="shared" si="65"/>
        <v>İTALYA</v>
      </c>
      <c r="D246" s="12" t="str">
        <f t="shared" ref="D246:D247" si="68">D245</f>
        <v>SALERNO</v>
      </c>
      <c r="E246" s="13" t="s">
        <v>12</v>
      </c>
      <c r="F246" s="18">
        <v>186</v>
      </c>
      <c r="G246" s="15">
        <v>1011</v>
      </c>
      <c r="H246" s="16">
        <v>1197</v>
      </c>
    </row>
    <row r="247" spans="1:8" ht="30" customHeight="1" x14ac:dyDescent="0.25">
      <c r="A247" s="17" t="str">
        <f t="shared" si="66"/>
        <v>GEMLİK</v>
      </c>
      <c r="B247" s="12" t="str">
        <f t="shared" si="64"/>
        <v>GEMLİK GEMPORT LİMANI</v>
      </c>
      <c r="C247" s="12" t="str">
        <f t="shared" si="65"/>
        <v>İTALYA</v>
      </c>
      <c r="D247" s="12" t="str">
        <f t="shared" si="68"/>
        <v>SALERNO</v>
      </c>
      <c r="E247" s="13" t="s">
        <v>34</v>
      </c>
      <c r="F247" s="18">
        <v>3602</v>
      </c>
      <c r="G247" s="15">
        <v>119639.99999999999</v>
      </c>
      <c r="H247" s="16">
        <v>123241.99999999999</v>
      </c>
    </row>
    <row r="248" spans="1:8" ht="30" hidden="1" customHeight="1" x14ac:dyDescent="0.25">
      <c r="A248" s="17" t="str">
        <f t="shared" si="66"/>
        <v>GEMLİK</v>
      </c>
      <c r="B248" s="12" t="str">
        <f t="shared" si="64"/>
        <v>GEMLİK GEMPORT LİMANI</v>
      </c>
      <c r="C248" s="12" t="s">
        <v>174</v>
      </c>
      <c r="D248" s="12" t="s">
        <v>175</v>
      </c>
      <c r="E248" s="13" t="s">
        <v>80</v>
      </c>
      <c r="F248" s="14">
        <v>0</v>
      </c>
      <c r="G248" s="15">
        <v>1</v>
      </c>
      <c r="H248" s="16">
        <v>1</v>
      </c>
    </row>
    <row r="249" spans="1:8" ht="30" customHeight="1" x14ac:dyDescent="0.25">
      <c r="A249" s="17" t="str">
        <f t="shared" si="66"/>
        <v>GEMLİK</v>
      </c>
      <c r="B249" s="12" t="str">
        <f t="shared" si="64"/>
        <v>GEMLİK GEMPORT LİMANI</v>
      </c>
      <c r="C249" s="12" t="str">
        <f>C248</f>
        <v>KARADAĞ</v>
      </c>
      <c r="D249" s="12" t="str">
        <f>D248</f>
        <v>BAR</v>
      </c>
      <c r="E249" s="13" t="s">
        <v>34</v>
      </c>
      <c r="F249" s="18">
        <v>26</v>
      </c>
      <c r="G249" s="15">
        <v>34293.000000000007</v>
      </c>
      <c r="H249" s="16">
        <v>34319.000000000007</v>
      </c>
    </row>
    <row r="250" spans="1:8" ht="30" customHeight="1" x14ac:dyDescent="0.25">
      <c r="A250" s="17" t="str">
        <f t="shared" si="66"/>
        <v>GEMLİK</v>
      </c>
      <c r="B250" s="12" t="str">
        <f t="shared" si="64"/>
        <v>GEMLİK GEMPORT LİMANI</v>
      </c>
      <c r="C250" s="12" t="s">
        <v>142</v>
      </c>
      <c r="D250" s="12" t="s">
        <v>143</v>
      </c>
      <c r="E250" s="13" t="s">
        <v>34</v>
      </c>
      <c r="F250" s="18">
        <v>301</v>
      </c>
      <c r="G250" s="15">
        <v>1393</v>
      </c>
      <c r="H250" s="16">
        <v>1694</v>
      </c>
    </row>
    <row r="251" spans="1:8" ht="30" hidden="1" customHeight="1" x14ac:dyDescent="0.25">
      <c r="A251" s="17" t="str">
        <f t="shared" si="66"/>
        <v>GEMLİK</v>
      </c>
      <c r="B251" s="12" t="str">
        <f t="shared" si="64"/>
        <v>GEMLİK GEMPORT LİMANI</v>
      </c>
      <c r="C251" s="12" t="s">
        <v>144</v>
      </c>
      <c r="D251" s="12" t="s">
        <v>145</v>
      </c>
      <c r="E251" s="13" t="s">
        <v>34</v>
      </c>
      <c r="F251" s="18">
        <v>35</v>
      </c>
      <c r="G251" s="19">
        <v>0</v>
      </c>
      <c r="H251" s="16">
        <v>35</v>
      </c>
    </row>
    <row r="252" spans="1:8" ht="30" hidden="1" customHeight="1" x14ac:dyDescent="0.25">
      <c r="A252" s="17" t="str">
        <f t="shared" si="66"/>
        <v>GEMLİK</v>
      </c>
      <c r="B252" s="12" t="str">
        <f t="shared" si="64"/>
        <v>GEMLİK GEMPORT LİMANI</v>
      </c>
      <c r="C252" s="12" t="s">
        <v>151</v>
      </c>
      <c r="D252" s="12" t="s">
        <v>152</v>
      </c>
      <c r="E252" s="13" t="s">
        <v>34</v>
      </c>
      <c r="F252" s="18">
        <v>38</v>
      </c>
      <c r="G252" s="19">
        <v>0</v>
      </c>
      <c r="H252" s="16">
        <v>38</v>
      </c>
    </row>
    <row r="253" spans="1:8" ht="30" hidden="1" customHeight="1" x14ac:dyDescent="0.25">
      <c r="A253" s="17" t="str">
        <f t="shared" si="66"/>
        <v>GEMLİK</v>
      </c>
      <c r="B253" s="12" t="str">
        <f t="shared" si="64"/>
        <v>GEMLİK GEMPORT LİMANI</v>
      </c>
      <c r="C253" s="12" t="s">
        <v>176</v>
      </c>
      <c r="D253" s="12" t="s">
        <v>177</v>
      </c>
      <c r="E253" s="13" t="s">
        <v>34</v>
      </c>
      <c r="F253" s="18">
        <v>497</v>
      </c>
      <c r="G253" s="19">
        <v>0</v>
      </c>
      <c r="H253" s="16">
        <v>497</v>
      </c>
    </row>
    <row r="254" spans="1:8" ht="30" customHeight="1" x14ac:dyDescent="0.25">
      <c r="A254" s="17" t="str">
        <f t="shared" si="66"/>
        <v>GEMLİK</v>
      </c>
      <c r="B254" s="12" t="str">
        <f t="shared" si="64"/>
        <v>GEMLİK GEMPORT LİMANI</v>
      </c>
      <c r="C254" s="12" t="s">
        <v>156</v>
      </c>
      <c r="D254" s="12" t="s">
        <v>158</v>
      </c>
      <c r="E254" s="13" t="s">
        <v>34</v>
      </c>
      <c r="F254" s="14">
        <v>0</v>
      </c>
      <c r="G254" s="15">
        <v>1059</v>
      </c>
      <c r="H254" s="16">
        <v>1059</v>
      </c>
    </row>
    <row r="255" spans="1:8" ht="30" hidden="1" customHeight="1" x14ac:dyDescent="0.25">
      <c r="A255" s="17" t="str">
        <f t="shared" si="66"/>
        <v>GEMLİK</v>
      </c>
      <c r="B255" s="12" t="str">
        <f t="shared" si="64"/>
        <v>GEMLİK GEMPORT LİMANI</v>
      </c>
      <c r="C255" s="12" t="s">
        <v>42</v>
      </c>
      <c r="D255" s="12" t="s">
        <v>164</v>
      </c>
      <c r="E255" s="13" t="s">
        <v>34</v>
      </c>
      <c r="F255" s="18">
        <v>107</v>
      </c>
      <c r="G255" s="19">
        <v>0</v>
      </c>
      <c r="H255" s="16">
        <v>107</v>
      </c>
    </row>
    <row r="256" spans="1:8" ht="30" hidden="1" customHeight="1" x14ac:dyDescent="0.25">
      <c r="A256" s="17" t="s">
        <v>178</v>
      </c>
      <c r="B256" s="12" t="s">
        <v>179</v>
      </c>
      <c r="C256" s="12" t="s">
        <v>97</v>
      </c>
      <c r="D256" s="12" t="s">
        <v>180</v>
      </c>
      <c r="E256" s="13" t="s">
        <v>80</v>
      </c>
      <c r="F256" s="14">
        <v>0</v>
      </c>
      <c r="G256" s="15">
        <v>15</v>
      </c>
      <c r="H256" s="16">
        <v>15</v>
      </c>
    </row>
    <row r="257" spans="1:8" ht="30" hidden="1" customHeight="1" x14ac:dyDescent="0.25">
      <c r="A257" s="17" t="str">
        <f t="shared" ref="A257:A300" si="69">A256</f>
        <v>İSKENDERUN</v>
      </c>
      <c r="B257" s="12" t="str">
        <f>B256</f>
        <v>İSKENDERUN ASSANPORT İSKELESİ</v>
      </c>
      <c r="C257" s="12" t="str">
        <f>C256</f>
        <v>CEZAYİR</v>
      </c>
      <c r="D257" s="12" t="str">
        <f>D256</f>
        <v>ORAN</v>
      </c>
      <c r="E257" s="13" t="s">
        <v>61</v>
      </c>
      <c r="F257" s="14">
        <v>0</v>
      </c>
      <c r="G257" s="15">
        <v>2</v>
      </c>
      <c r="H257" s="16">
        <v>2</v>
      </c>
    </row>
    <row r="258" spans="1:8" ht="17.100000000000001" hidden="1" customHeight="1" x14ac:dyDescent="0.25">
      <c r="A258" s="17" t="str">
        <f t="shared" si="69"/>
        <v>İSKENDERUN</v>
      </c>
      <c r="B258" s="12" t="s">
        <v>181</v>
      </c>
      <c r="C258" s="12" t="s">
        <v>88</v>
      </c>
      <c r="D258" s="12" t="s">
        <v>90</v>
      </c>
      <c r="E258" s="13" t="s">
        <v>87</v>
      </c>
      <c r="F258" s="14">
        <v>0</v>
      </c>
      <c r="G258" s="15">
        <v>4</v>
      </c>
      <c r="H258" s="16">
        <v>4</v>
      </c>
    </row>
    <row r="259" spans="1:8" ht="30" hidden="1" customHeight="1" x14ac:dyDescent="0.25">
      <c r="A259" s="17" t="str">
        <f t="shared" si="69"/>
        <v>İSKENDERUN</v>
      </c>
      <c r="B259" s="12" t="str">
        <f t="shared" ref="B259:B300" si="70">B258</f>
        <v>LİMAK PORT İSKENDERUN</v>
      </c>
      <c r="C259" s="12" t="s">
        <v>105</v>
      </c>
      <c r="D259" s="12" t="s">
        <v>182</v>
      </c>
      <c r="E259" s="13" t="s">
        <v>30</v>
      </c>
      <c r="F259" s="18">
        <v>400</v>
      </c>
      <c r="G259" s="19">
        <v>0</v>
      </c>
      <c r="H259" s="16">
        <v>400</v>
      </c>
    </row>
    <row r="260" spans="1:8" ht="30" hidden="1" customHeight="1" x14ac:dyDescent="0.25">
      <c r="A260" s="17" t="str">
        <f t="shared" si="69"/>
        <v>İSKENDERUN</v>
      </c>
      <c r="B260" s="12" t="str">
        <f t="shared" si="70"/>
        <v>LİMAK PORT İSKENDERUN</v>
      </c>
      <c r="C260" s="12" t="str">
        <f t="shared" ref="C260:C261" si="71">C259</f>
        <v>GÜNEY KORE</v>
      </c>
      <c r="D260" s="12" t="s">
        <v>183</v>
      </c>
      <c r="E260" s="13" t="s">
        <v>29</v>
      </c>
      <c r="F260" s="18">
        <v>352</v>
      </c>
      <c r="G260" s="19">
        <v>0</v>
      </c>
      <c r="H260" s="16">
        <v>352</v>
      </c>
    </row>
    <row r="261" spans="1:8" ht="30" customHeight="1" x14ac:dyDescent="0.25">
      <c r="A261" s="17" t="str">
        <f t="shared" si="69"/>
        <v>İSKENDERUN</v>
      </c>
      <c r="B261" s="12" t="str">
        <f t="shared" si="70"/>
        <v>LİMAK PORT İSKENDERUN</v>
      </c>
      <c r="C261" s="12" t="str">
        <f t="shared" si="71"/>
        <v>GÜNEY KORE</v>
      </c>
      <c r="D261" s="12" t="str">
        <f>D260</f>
        <v>PYEONG TAEK</v>
      </c>
      <c r="E261" s="13" t="s">
        <v>12</v>
      </c>
      <c r="F261" s="18">
        <v>597</v>
      </c>
      <c r="G261" s="19">
        <v>0</v>
      </c>
      <c r="H261" s="16">
        <v>597</v>
      </c>
    </row>
    <row r="262" spans="1:8" ht="30" hidden="1" customHeight="1" x14ac:dyDescent="0.25">
      <c r="A262" s="17" t="str">
        <f t="shared" si="69"/>
        <v>İSKENDERUN</v>
      </c>
      <c r="B262" s="12" t="str">
        <f t="shared" si="70"/>
        <v>LİMAK PORT İSKENDERUN</v>
      </c>
      <c r="C262" s="12" t="s">
        <v>38</v>
      </c>
      <c r="D262" s="12" t="s">
        <v>184</v>
      </c>
      <c r="E262" s="13" t="s">
        <v>34</v>
      </c>
      <c r="F262" s="18">
        <v>49</v>
      </c>
      <c r="G262" s="19">
        <v>0</v>
      </c>
      <c r="H262" s="16">
        <v>49</v>
      </c>
    </row>
    <row r="263" spans="1:8" ht="17.100000000000001" hidden="1" customHeight="1" x14ac:dyDescent="0.25">
      <c r="A263" s="17" t="str">
        <f t="shared" si="69"/>
        <v>İSKENDERUN</v>
      </c>
      <c r="B263" s="12" t="str">
        <f t="shared" si="70"/>
        <v>LİMAK PORT İSKENDERUN</v>
      </c>
      <c r="C263" s="12" t="s">
        <v>137</v>
      </c>
      <c r="D263" s="12" t="s">
        <v>138</v>
      </c>
      <c r="E263" s="13" t="s">
        <v>87</v>
      </c>
      <c r="F263" s="14">
        <v>0</v>
      </c>
      <c r="G263" s="15">
        <v>56</v>
      </c>
      <c r="H263" s="16">
        <v>56</v>
      </c>
    </row>
    <row r="264" spans="1:8" ht="30" hidden="1" customHeight="1" x14ac:dyDescent="0.25">
      <c r="A264" s="17" t="str">
        <f t="shared" si="69"/>
        <v>İSKENDERUN</v>
      </c>
      <c r="B264" s="12" t="str">
        <f t="shared" si="70"/>
        <v>LİMAK PORT İSKENDERUN</v>
      </c>
      <c r="C264" s="12" t="str">
        <f t="shared" ref="C264:C267" si="72">C263</f>
        <v>LÜBNAN</v>
      </c>
      <c r="D264" s="12" t="str">
        <f>D263</f>
        <v>BEIRUT</v>
      </c>
      <c r="E264" s="13" t="s">
        <v>12</v>
      </c>
      <c r="F264" s="18">
        <v>162</v>
      </c>
      <c r="G264" s="19">
        <v>0</v>
      </c>
      <c r="H264" s="16">
        <v>162</v>
      </c>
    </row>
    <row r="265" spans="1:8" ht="30" hidden="1" customHeight="1" x14ac:dyDescent="0.25">
      <c r="A265" s="17" t="str">
        <f t="shared" si="69"/>
        <v>İSKENDERUN</v>
      </c>
      <c r="B265" s="12" t="str">
        <f t="shared" si="70"/>
        <v>LİMAK PORT İSKENDERUN</v>
      </c>
      <c r="C265" s="12" t="str">
        <f t="shared" si="72"/>
        <v>LÜBNAN</v>
      </c>
      <c r="D265" s="12" t="s">
        <v>185</v>
      </c>
      <c r="E265" s="13" t="s">
        <v>19</v>
      </c>
      <c r="F265" s="18">
        <v>11</v>
      </c>
      <c r="G265" s="19">
        <v>0</v>
      </c>
      <c r="H265" s="16">
        <v>11</v>
      </c>
    </row>
    <row r="266" spans="1:8" ht="30" hidden="1" customHeight="1" x14ac:dyDescent="0.25">
      <c r="A266" s="17" t="str">
        <f t="shared" si="69"/>
        <v>İSKENDERUN</v>
      </c>
      <c r="B266" s="12" t="str">
        <f t="shared" si="70"/>
        <v>LİMAK PORT İSKENDERUN</v>
      </c>
      <c r="C266" s="12" t="str">
        <f t="shared" si="72"/>
        <v>LÜBNAN</v>
      </c>
      <c r="D266" s="12" t="str">
        <f t="shared" ref="D266:D267" si="73">D265</f>
        <v>TRIPOLI</v>
      </c>
      <c r="E266" s="13" t="s">
        <v>21</v>
      </c>
      <c r="F266" s="18">
        <v>1</v>
      </c>
      <c r="G266" s="19">
        <v>0</v>
      </c>
      <c r="H266" s="16">
        <v>1</v>
      </c>
    </row>
    <row r="267" spans="1:8" ht="30" hidden="1" customHeight="1" x14ac:dyDescent="0.25">
      <c r="A267" s="17" t="str">
        <f t="shared" si="69"/>
        <v>İSKENDERUN</v>
      </c>
      <c r="B267" s="12" t="str">
        <f t="shared" si="70"/>
        <v>LİMAK PORT İSKENDERUN</v>
      </c>
      <c r="C267" s="12" t="str">
        <f t="shared" si="72"/>
        <v>LÜBNAN</v>
      </c>
      <c r="D267" s="12" t="str">
        <f t="shared" si="73"/>
        <v>TRIPOLI</v>
      </c>
      <c r="E267" s="13" t="s">
        <v>56</v>
      </c>
      <c r="F267" s="14">
        <v>0</v>
      </c>
      <c r="G267" s="15">
        <v>1</v>
      </c>
      <c r="H267" s="16">
        <v>1</v>
      </c>
    </row>
    <row r="268" spans="1:8" ht="30" customHeight="1" x14ac:dyDescent="0.25">
      <c r="A268" s="17" t="str">
        <f t="shared" si="69"/>
        <v>İSKENDERUN</v>
      </c>
      <c r="B268" s="12" t="str">
        <f t="shared" si="70"/>
        <v>LİMAK PORT İSKENDERUN</v>
      </c>
      <c r="C268" s="12" t="s">
        <v>142</v>
      </c>
      <c r="D268" s="12" t="s">
        <v>143</v>
      </c>
      <c r="E268" s="13" t="s">
        <v>12</v>
      </c>
      <c r="F268" s="18">
        <v>700</v>
      </c>
      <c r="G268" s="19">
        <v>0</v>
      </c>
      <c r="H268" s="16">
        <v>700</v>
      </c>
    </row>
    <row r="269" spans="1:8" ht="30" hidden="1" customHeight="1" x14ac:dyDescent="0.25">
      <c r="A269" s="17" t="str">
        <f t="shared" si="69"/>
        <v>İSKENDERUN</v>
      </c>
      <c r="B269" s="12" t="str">
        <f t="shared" si="70"/>
        <v>LİMAK PORT İSKENDERUN</v>
      </c>
      <c r="C269" s="12" t="s">
        <v>186</v>
      </c>
      <c r="D269" s="12" t="s">
        <v>187</v>
      </c>
      <c r="E269" s="13" t="s">
        <v>80</v>
      </c>
      <c r="F269" s="14">
        <v>0</v>
      </c>
      <c r="G269" s="15">
        <v>8</v>
      </c>
      <c r="H269" s="16">
        <v>8</v>
      </c>
    </row>
    <row r="270" spans="1:8" ht="30" hidden="1" customHeight="1" x14ac:dyDescent="0.25">
      <c r="A270" s="17" t="str">
        <f t="shared" si="69"/>
        <v>İSKENDERUN</v>
      </c>
      <c r="B270" s="12" t="str">
        <f t="shared" si="70"/>
        <v>LİMAK PORT İSKENDERUN</v>
      </c>
      <c r="C270" s="12" t="s">
        <v>188</v>
      </c>
      <c r="D270" s="12" t="s">
        <v>189</v>
      </c>
      <c r="E270" s="13" t="s">
        <v>80</v>
      </c>
      <c r="F270" s="14">
        <v>0</v>
      </c>
      <c r="G270" s="15">
        <v>91</v>
      </c>
      <c r="H270" s="16">
        <v>91</v>
      </c>
    </row>
    <row r="271" spans="1:8" ht="17.100000000000001" hidden="1" customHeight="1" x14ac:dyDescent="0.25">
      <c r="A271" s="17" t="str">
        <f t="shared" si="69"/>
        <v>İSKENDERUN</v>
      </c>
      <c r="B271" s="12" t="str">
        <f t="shared" si="70"/>
        <v>LİMAK PORT İSKENDERUN</v>
      </c>
      <c r="C271" s="12" t="str">
        <f t="shared" ref="C271:C273" si="74">C270</f>
        <v>SUDAN</v>
      </c>
      <c r="D271" s="12" t="str">
        <f t="shared" ref="D271:D273" si="75">D270</f>
        <v>PORT SUDAN</v>
      </c>
      <c r="E271" s="13" t="s">
        <v>190</v>
      </c>
      <c r="F271" s="14">
        <v>0</v>
      </c>
      <c r="G271" s="15">
        <v>2</v>
      </c>
      <c r="H271" s="16">
        <v>2</v>
      </c>
    </row>
    <row r="272" spans="1:8" ht="17.100000000000001" hidden="1" customHeight="1" x14ac:dyDescent="0.25">
      <c r="A272" s="17" t="str">
        <f t="shared" si="69"/>
        <v>İSKENDERUN</v>
      </c>
      <c r="B272" s="12" t="str">
        <f t="shared" si="70"/>
        <v>LİMAK PORT İSKENDERUN</v>
      </c>
      <c r="C272" s="12" t="str">
        <f t="shared" si="74"/>
        <v>SUDAN</v>
      </c>
      <c r="D272" s="12" t="str">
        <f t="shared" si="75"/>
        <v>PORT SUDAN</v>
      </c>
      <c r="E272" s="13" t="s">
        <v>121</v>
      </c>
      <c r="F272" s="14">
        <v>0</v>
      </c>
      <c r="G272" s="15">
        <v>5</v>
      </c>
      <c r="H272" s="16">
        <v>5</v>
      </c>
    </row>
    <row r="273" spans="1:8" ht="17.100000000000001" hidden="1" customHeight="1" x14ac:dyDescent="0.25">
      <c r="A273" s="17" t="str">
        <f t="shared" si="69"/>
        <v>İSKENDERUN</v>
      </c>
      <c r="B273" s="12" t="str">
        <f t="shared" si="70"/>
        <v>LİMAK PORT İSKENDERUN</v>
      </c>
      <c r="C273" s="12" t="str">
        <f t="shared" si="74"/>
        <v>SUDAN</v>
      </c>
      <c r="D273" s="12" t="str">
        <f t="shared" si="75"/>
        <v>PORT SUDAN</v>
      </c>
      <c r="E273" s="13" t="s">
        <v>26</v>
      </c>
      <c r="F273" s="14">
        <v>0</v>
      </c>
      <c r="G273" s="15">
        <v>20</v>
      </c>
      <c r="H273" s="16">
        <v>20</v>
      </c>
    </row>
    <row r="274" spans="1:8" ht="30" hidden="1" customHeight="1" x14ac:dyDescent="0.25">
      <c r="A274" s="17" t="str">
        <f t="shared" si="69"/>
        <v>İSKENDERUN</v>
      </c>
      <c r="B274" s="12" t="str">
        <f t="shared" si="70"/>
        <v>LİMAK PORT İSKENDERUN</v>
      </c>
      <c r="C274" s="12" t="s">
        <v>176</v>
      </c>
      <c r="D274" s="12" t="s">
        <v>191</v>
      </c>
      <c r="E274" s="13" t="s">
        <v>34</v>
      </c>
      <c r="F274" s="18">
        <v>216</v>
      </c>
      <c r="G274" s="19">
        <v>0</v>
      </c>
      <c r="H274" s="16">
        <v>216</v>
      </c>
    </row>
    <row r="275" spans="1:8" ht="30" hidden="1" customHeight="1" x14ac:dyDescent="0.25">
      <c r="A275" s="17" t="str">
        <f t="shared" si="69"/>
        <v>İSKENDERUN</v>
      </c>
      <c r="B275" s="12" t="str">
        <f t="shared" si="70"/>
        <v>LİMAK PORT İSKENDERUN</v>
      </c>
      <c r="C275" s="12" t="s">
        <v>153</v>
      </c>
      <c r="D275" s="12" t="s">
        <v>192</v>
      </c>
      <c r="E275" s="13" t="s">
        <v>80</v>
      </c>
      <c r="F275" s="14">
        <v>0</v>
      </c>
      <c r="G275" s="15">
        <v>112.99999999999999</v>
      </c>
      <c r="H275" s="16">
        <v>112.99999999999999</v>
      </c>
    </row>
    <row r="276" spans="1:8" ht="30" hidden="1" customHeight="1" x14ac:dyDescent="0.25">
      <c r="A276" s="17" t="str">
        <f t="shared" si="69"/>
        <v>İSKENDERUN</v>
      </c>
      <c r="B276" s="12" t="str">
        <f t="shared" si="70"/>
        <v>LİMAK PORT İSKENDERUN</v>
      </c>
      <c r="C276" s="12" t="str">
        <f t="shared" ref="C276:C287" si="76">C275</f>
        <v>SUUDİ ARABİSTAN</v>
      </c>
      <c r="D276" s="12" t="str">
        <f t="shared" ref="D276:D285" si="77">D275</f>
        <v>DHUBA</v>
      </c>
      <c r="E276" s="13" t="s">
        <v>7</v>
      </c>
      <c r="F276" s="18">
        <v>2561</v>
      </c>
      <c r="G276" s="15">
        <v>2562.9999999999986</v>
      </c>
      <c r="H276" s="16">
        <v>5124.0000000000009</v>
      </c>
    </row>
    <row r="277" spans="1:8" ht="30" hidden="1" customHeight="1" x14ac:dyDescent="0.25">
      <c r="A277" s="17" t="str">
        <f t="shared" si="69"/>
        <v>İSKENDERUN</v>
      </c>
      <c r="B277" s="12" t="str">
        <f t="shared" si="70"/>
        <v>LİMAK PORT İSKENDERUN</v>
      </c>
      <c r="C277" s="12" t="str">
        <f t="shared" si="76"/>
        <v>SUUDİ ARABİSTAN</v>
      </c>
      <c r="D277" s="12" t="str">
        <f t="shared" si="77"/>
        <v>DHUBA</v>
      </c>
      <c r="E277" s="13" t="s">
        <v>19</v>
      </c>
      <c r="F277" s="18">
        <v>14</v>
      </c>
      <c r="G277" s="19">
        <v>0</v>
      </c>
      <c r="H277" s="16">
        <v>14</v>
      </c>
    </row>
    <row r="278" spans="1:8" ht="30" hidden="1" customHeight="1" x14ac:dyDescent="0.25">
      <c r="A278" s="17" t="str">
        <f t="shared" si="69"/>
        <v>İSKENDERUN</v>
      </c>
      <c r="B278" s="12" t="str">
        <f t="shared" si="70"/>
        <v>LİMAK PORT İSKENDERUN</v>
      </c>
      <c r="C278" s="12" t="str">
        <f t="shared" si="76"/>
        <v>SUUDİ ARABİSTAN</v>
      </c>
      <c r="D278" s="12" t="str">
        <f t="shared" si="77"/>
        <v>DHUBA</v>
      </c>
      <c r="E278" s="13" t="s">
        <v>25</v>
      </c>
      <c r="F278" s="18">
        <v>3</v>
      </c>
      <c r="G278" s="19">
        <v>0</v>
      </c>
      <c r="H278" s="16">
        <v>3</v>
      </c>
    </row>
    <row r="279" spans="1:8" ht="30" hidden="1" customHeight="1" x14ac:dyDescent="0.25">
      <c r="A279" s="17" t="str">
        <f t="shared" si="69"/>
        <v>İSKENDERUN</v>
      </c>
      <c r="B279" s="12" t="str">
        <f t="shared" si="70"/>
        <v>LİMAK PORT İSKENDERUN</v>
      </c>
      <c r="C279" s="12" t="str">
        <f t="shared" si="76"/>
        <v>SUUDİ ARABİSTAN</v>
      </c>
      <c r="D279" s="12" t="str">
        <f t="shared" si="77"/>
        <v>DHUBA</v>
      </c>
      <c r="E279" s="13" t="s">
        <v>21</v>
      </c>
      <c r="F279" s="18">
        <v>2</v>
      </c>
      <c r="G279" s="19">
        <v>0</v>
      </c>
      <c r="H279" s="16">
        <v>2</v>
      </c>
    </row>
    <row r="280" spans="1:8" ht="30" hidden="1" customHeight="1" x14ac:dyDescent="0.25">
      <c r="A280" s="17" t="str">
        <f t="shared" si="69"/>
        <v>İSKENDERUN</v>
      </c>
      <c r="B280" s="12" t="str">
        <f t="shared" si="70"/>
        <v>LİMAK PORT İSKENDERUN</v>
      </c>
      <c r="C280" s="12" t="str">
        <f t="shared" si="76"/>
        <v>SUUDİ ARABİSTAN</v>
      </c>
      <c r="D280" s="12" t="str">
        <f t="shared" si="77"/>
        <v>DHUBA</v>
      </c>
      <c r="E280" s="13" t="s">
        <v>46</v>
      </c>
      <c r="F280" s="14">
        <v>0</v>
      </c>
      <c r="G280" s="15">
        <v>8</v>
      </c>
      <c r="H280" s="16">
        <v>8</v>
      </c>
    </row>
    <row r="281" spans="1:8" ht="30" hidden="1" customHeight="1" x14ac:dyDescent="0.25">
      <c r="A281" s="17" t="str">
        <f t="shared" si="69"/>
        <v>İSKENDERUN</v>
      </c>
      <c r="B281" s="12" t="str">
        <f t="shared" si="70"/>
        <v>LİMAK PORT İSKENDERUN</v>
      </c>
      <c r="C281" s="12" t="str">
        <f t="shared" si="76"/>
        <v>SUUDİ ARABİSTAN</v>
      </c>
      <c r="D281" s="12" t="str">
        <f t="shared" si="77"/>
        <v>DHUBA</v>
      </c>
      <c r="E281" s="13" t="s">
        <v>47</v>
      </c>
      <c r="F281" s="14">
        <v>0</v>
      </c>
      <c r="G281" s="15">
        <v>1</v>
      </c>
      <c r="H281" s="16">
        <v>1</v>
      </c>
    </row>
    <row r="282" spans="1:8" ht="17.100000000000001" hidden="1" customHeight="1" x14ac:dyDescent="0.25">
      <c r="A282" s="17" t="str">
        <f t="shared" si="69"/>
        <v>İSKENDERUN</v>
      </c>
      <c r="B282" s="12" t="str">
        <f t="shared" si="70"/>
        <v>LİMAK PORT İSKENDERUN</v>
      </c>
      <c r="C282" s="12" t="str">
        <f t="shared" si="76"/>
        <v>SUUDİ ARABİSTAN</v>
      </c>
      <c r="D282" s="12" t="str">
        <f t="shared" si="77"/>
        <v>DHUBA</v>
      </c>
      <c r="E282" s="13" t="s">
        <v>87</v>
      </c>
      <c r="F282" s="14">
        <v>0</v>
      </c>
      <c r="G282" s="15">
        <v>23</v>
      </c>
      <c r="H282" s="16">
        <v>23</v>
      </c>
    </row>
    <row r="283" spans="1:8" ht="30" hidden="1" customHeight="1" x14ac:dyDescent="0.25">
      <c r="A283" s="17" t="str">
        <f t="shared" si="69"/>
        <v>İSKENDERUN</v>
      </c>
      <c r="B283" s="12" t="str">
        <f t="shared" si="70"/>
        <v>LİMAK PORT İSKENDERUN</v>
      </c>
      <c r="C283" s="12" t="str">
        <f t="shared" si="76"/>
        <v>SUUDİ ARABİSTAN</v>
      </c>
      <c r="D283" s="12" t="str">
        <f t="shared" si="77"/>
        <v>DHUBA</v>
      </c>
      <c r="E283" s="13" t="s">
        <v>31</v>
      </c>
      <c r="F283" s="14">
        <v>0</v>
      </c>
      <c r="G283" s="15">
        <v>2</v>
      </c>
      <c r="H283" s="16">
        <v>2</v>
      </c>
    </row>
    <row r="284" spans="1:8" ht="30" hidden="1" customHeight="1" x14ac:dyDescent="0.25">
      <c r="A284" s="17" t="str">
        <f t="shared" si="69"/>
        <v>İSKENDERUN</v>
      </c>
      <c r="B284" s="12" t="str">
        <f t="shared" si="70"/>
        <v>LİMAK PORT İSKENDERUN</v>
      </c>
      <c r="C284" s="12" t="str">
        <f t="shared" si="76"/>
        <v>SUUDİ ARABİSTAN</v>
      </c>
      <c r="D284" s="12" t="str">
        <f t="shared" si="77"/>
        <v>DHUBA</v>
      </c>
      <c r="E284" s="13" t="s">
        <v>32</v>
      </c>
      <c r="F284" s="14">
        <v>0</v>
      </c>
      <c r="G284" s="15">
        <v>2</v>
      </c>
      <c r="H284" s="16">
        <v>2</v>
      </c>
    </row>
    <row r="285" spans="1:8" ht="30" hidden="1" customHeight="1" x14ac:dyDescent="0.25">
      <c r="A285" s="17" t="str">
        <f t="shared" si="69"/>
        <v>İSKENDERUN</v>
      </c>
      <c r="B285" s="12" t="str">
        <f t="shared" si="70"/>
        <v>LİMAK PORT İSKENDERUN</v>
      </c>
      <c r="C285" s="12" t="str">
        <f t="shared" si="76"/>
        <v>SUUDİ ARABİSTAN</v>
      </c>
      <c r="D285" s="12" t="str">
        <f t="shared" si="77"/>
        <v>DHUBA</v>
      </c>
      <c r="E285" s="13" t="s">
        <v>12</v>
      </c>
      <c r="F285" s="18">
        <v>160</v>
      </c>
      <c r="G285" s="15">
        <v>63</v>
      </c>
      <c r="H285" s="16">
        <v>222.99999999999994</v>
      </c>
    </row>
    <row r="286" spans="1:8" ht="30" hidden="1" customHeight="1" x14ac:dyDescent="0.25">
      <c r="A286" s="17" t="str">
        <f t="shared" si="69"/>
        <v>İSKENDERUN</v>
      </c>
      <c r="B286" s="12" t="str">
        <f t="shared" si="70"/>
        <v>LİMAK PORT İSKENDERUN</v>
      </c>
      <c r="C286" s="12" t="str">
        <f t="shared" si="76"/>
        <v>SUUDİ ARABİSTAN</v>
      </c>
      <c r="D286" s="12" t="s">
        <v>155</v>
      </c>
      <c r="E286" s="13" t="s">
        <v>80</v>
      </c>
      <c r="F286" s="14">
        <v>0</v>
      </c>
      <c r="G286" s="15">
        <v>2</v>
      </c>
      <c r="H286" s="16">
        <v>2</v>
      </c>
    </row>
    <row r="287" spans="1:8" ht="17.100000000000001" hidden="1" customHeight="1" x14ac:dyDescent="0.25">
      <c r="A287" s="17" t="str">
        <f t="shared" si="69"/>
        <v>İSKENDERUN</v>
      </c>
      <c r="B287" s="12" t="str">
        <f t="shared" si="70"/>
        <v>LİMAK PORT İSKENDERUN</v>
      </c>
      <c r="C287" s="12" t="str">
        <f t="shared" si="76"/>
        <v>SUUDİ ARABİSTAN</v>
      </c>
      <c r="D287" s="12" t="str">
        <f>D286</f>
        <v>JEDDAH</v>
      </c>
      <c r="E287" s="13" t="s">
        <v>87</v>
      </c>
      <c r="F287" s="14">
        <v>0</v>
      </c>
      <c r="G287" s="15">
        <v>4</v>
      </c>
      <c r="H287" s="16">
        <v>4</v>
      </c>
    </row>
    <row r="288" spans="1:8" ht="30" hidden="1" customHeight="1" x14ac:dyDescent="0.25">
      <c r="A288" s="17" t="str">
        <f t="shared" si="69"/>
        <v>İSKENDERUN</v>
      </c>
      <c r="B288" s="12" t="str">
        <f t="shared" si="70"/>
        <v>LİMAK PORT İSKENDERUN</v>
      </c>
      <c r="C288" s="12" t="s">
        <v>159</v>
      </c>
      <c r="D288" s="12" t="s">
        <v>193</v>
      </c>
      <c r="E288" s="13" t="s">
        <v>80</v>
      </c>
      <c r="F288" s="14">
        <v>0</v>
      </c>
      <c r="G288" s="15">
        <v>25</v>
      </c>
      <c r="H288" s="16">
        <v>25</v>
      </c>
    </row>
    <row r="289" spans="1:8" ht="30" hidden="1" customHeight="1" x14ac:dyDescent="0.25">
      <c r="A289" s="17" t="str">
        <f t="shared" si="69"/>
        <v>İSKENDERUN</v>
      </c>
      <c r="B289" s="12" t="str">
        <f t="shared" si="70"/>
        <v>LİMAK PORT İSKENDERUN</v>
      </c>
      <c r="C289" s="12" t="str">
        <f>C288</f>
        <v>UMMAN</v>
      </c>
      <c r="D289" s="12" t="str">
        <f>D288</f>
        <v>SALALAH</v>
      </c>
      <c r="E289" s="13" t="s">
        <v>19</v>
      </c>
      <c r="F289" s="14">
        <v>0</v>
      </c>
      <c r="G289" s="15">
        <v>49</v>
      </c>
      <c r="H289" s="16">
        <v>49</v>
      </c>
    </row>
    <row r="290" spans="1:8" ht="30" hidden="1" customHeight="1" x14ac:dyDescent="0.25">
      <c r="A290" s="17" t="str">
        <f t="shared" si="69"/>
        <v>İSKENDERUN</v>
      </c>
      <c r="B290" s="12" t="str">
        <f t="shared" si="70"/>
        <v>LİMAK PORT İSKENDERUN</v>
      </c>
      <c r="C290" s="12" t="s">
        <v>161</v>
      </c>
      <c r="D290" s="12" t="s">
        <v>162</v>
      </c>
      <c r="E290" s="13" t="s">
        <v>80</v>
      </c>
      <c r="F290" s="14">
        <v>0</v>
      </c>
      <c r="G290" s="15">
        <v>53</v>
      </c>
      <c r="H290" s="16">
        <v>53</v>
      </c>
    </row>
    <row r="291" spans="1:8" ht="17.100000000000001" hidden="1" customHeight="1" x14ac:dyDescent="0.25">
      <c r="A291" s="17" t="str">
        <f t="shared" si="69"/>
        <v>İSKENDERUN</v>
      </c>
      <c r="B291" s="12" t="str">
        <f t="shared" si="70"/>
        <v>LİMAK PORT İSKENDERUN</v>
      </c>
      <c r="C291" s="12" t="str">
        <f t="shared" ref="C291:C296" si="78">C290</f>
        <v>ÜRDÜN</v>
      </c>
      <c r="D291" s="12" t="str">
        <f t="shared" ref="D291:D295" si="79">D290</f>
        <v>AQABA (EL AKABA)</v>
      </c>
      <c r="E291" s="13" t="s">
        <v>190</v>
      </c>
      <c r="F291" s="18">
        <v>1</v>
      </c>
      <c r="G291" s="19">
        <v>0</v>
      </c>
      <c r="H291" s="16">
        <v>1</v>
      </c>
    </row>
    <row r="292" spans="1:8" ht="17.100000000000001" hidden="1" customHeight="1" x14ac:dyDescent="0.25">
      <c r="A292" s="17" t="str">
        <f t="shared" si="69"/>
        <v>İSKENDERUN</v>
      </c>
      <c r="B292" s="12" t="str">
        <f t="shared" si="70"/>
        <v>LİMAK PORT İSKENDERUN</v>
      </c>
      <c r="C292" s="12" t="str">
        <f t="shared" si="78"/>
        <v>ÜRDÜN</v>
      </c>
      <c r="D292" s="12" t="str">
        <f t="shared" si="79"/>
        <v>AQABA (EL AKABA)</v>
      </c>
      <c r="E292" s="13" t="s">
        <v>87</v>
      </c>
      <c r="F292" s="14">
        <v>0</v>
      </c>
      <c r="G292" s="15">
        <v>25</v>
      </c>
      <c r="H292" s="16">
        <v>25</v>
      </c>
    </row>
    <row r="293" spans="1:8" ht="30" hidden="1" customHeight="1" x14ac:dyDescent="0.25">
      <c r="A293" s="17" t="str">
        <f t="shared" si="69"/>
        <v>İSKENDERUN</v>
      </c>
      <c r="B293" s="12" t="str">
        <f t="shared" si="70"/>
        <v>LİMAK PORT İSKENDERUN</v>
      </c>
      <c r="C293" s="12" t="str">
        <f t="shared" si="78"/>
        <v>ÜRDÜN</v>
      </c>
      <c r="D293" s="12" t="str">
        <f t="shared" si="79"/>
        <v>AQABA (EL AKABA)</v>
      </c>
      <c r="E293" s="13" t="s">
        <v>12</v>
      </c>
      <c r="F293" s="18">
        <v>161</v>
      </c>
      <c r="G293" s="15">
        <v>6</v>
      </c>
      <c r="H293" s="16">
        <v>167</v>
      </c>
    </row>
    <row r="294" spans="1:8" ht="30" customHeight="1" x14ac:dyDescent="0.25">
      <c r="A294" s="17" t="str">
        <f t="shared" si="69"/>
        <v>İSKENDERUN</v>
      </c>
      <c r="B294" s="12" t="str">
        <f t="shared" si="70"/>
        <v>LİMAK PORT İSKENDERUN</v>
      </c>
      <c r="C294" s="12" t="str">
        <f t="shared" si="78"/>
        <v>ÜRDÜN</v>
      </c>
      <c r="D294" s="12" t="str">
        <f t="shared" si="79"/>
        <v>AQABA (EL AKABA)</v>
      </c>
      <c r="E294" s="13" t="s">
        <v>34</v>
      </c>
      <c r="F294" s="18">
        <v>1594</v>
      </c>
      <c r="G294" s="15">
        <v>59</v>
      </c>
      <c r="H294" s="16">
        <v>1653.0000000000002</v>
      </c>
    </row>
    <row r="295" spans="1:8" ht="30" hidden="1" customHeight="1" x14ac:dyDescent="0.25">
      <c r="A295" s="17" t="str">
        <f t="shared" si="69"/>
        <v>İSKENDERUN</v>
      </c>
      <c r="B295" s="12" t="str">
        <f t="shared" si="70"/>
        <v>LİMAK PORT İSKENDERUN</v>
      </c>
      <c r="C295" s="12" t="str">
        <f t="shared" si="78"/>
        <v>ÜRDÜN</v>
      </c>
      <c r="D295" s="12" t="str">
        <f t="shared" si="79"/>
        <v>AQABA (EL AKABA)</v>
      </c>
      <c r="E295" s="13" t="s">
        <v>49</v>
      </c>
      <c r="F295" s="14">
        <v>0</v>
      </c>
      <c r="G295" s="15">
        <v>1</v>
      </c>
      <c r="H295" s="16">
        <v>1</v>
      </c>
    </row>
    <row r="296" spans="1:8" ht="59.1" hidden="1" customHeight="1" x14ac:dyDescent="0.25">
      <c r="A296" s="17" t="str">
        <f t="shared" si="69"/>
        <v>İSKENDERUN</v>
      </c>
      <c r="B296" s="12" t="str">
        <f t="shared" si="70"/>
        <v>LİMAK PORT İSKENDERUN</v>
      </c>
      <c r="C296" s="12" t="str">
        <f t="shared" si="78"/>
        <v>ÜRDÜN</v>
      </c>
      <c r="D296" s="12" t="s">
        <v>92</v>
      </c>
      <c r="E296" s="13" t="s">
        <v>194</v>
      </c>
      <c r="F296" s="18">
        <v>287</v>
      </c>
      <c r="G296" s="19">
        <v>0</v>
      </c>
      <c r="H296" s="16">
        <v>287</v>
      </c>
    </row>
    <row r="297" spans="1:8" ht="30" hidden="1" customHeight="1" x14ac:dyDescent="0.25">
      <c r="A297" s="17" t="str">
        <f t="shared" si="69"/>
        <v>İSKENDERUN</v>
      </c>
      <c r="B297" s="12" t="str">
        <f t="shared" si="70"/>
        <v>LİMAK PORT İSKENDERUN</v>
      </c>
      <c r="C297" s="12" t="s">
        <v>59</v>
      </c>
      <c r="D297" s="12" t="s">
        <v>195</v>
      </c>
      <c r="E297" s="13" t="s">
        <v>19</v>
      </c>
      <c r="F297" s="14">
        <v>0</v>
      </c>
      <c r="G297" s="15">
        <v>40</v>
      </c>
      <c r="H297" s="16">
        <v>40</v>
      </c>
    </row>
    <row r="298" spans="1:8" ht="30" hidden="1" customHeight="1" x14ac:dyDescent="0.25">
      <c r="A298" s="17" t="str">
        <f t="shared" si="69"/>
        <v>İSKENDERUN</v>
      </c>
      <c r="B298" s="12" t="str">
        <f t="shared" si="70"/>
        <v>LİMAK PORT İSKENDERUN</v>
      </c>
      <c r="C298" s="12" t="str">
        <f t="shared" ref="C298:C299" si="80">C297</f>
        <v>YEMEN</v>
      </c>
      <c r="D298" s="12" t="s">
        <v>92</v>
      </c>
      <c r="E298" s="13" t="s">
        <v>80</v>
      </c>
      <c r="F298" s="14">
        <v>0</v>
      </c>
      <c r="G298" s="15">
        <v>17</v>
      </c>
      <c r="H298" s="16">
        <v>17</v>
      </c>
    </row>
    <row r="299" spans="1:8" ht="30" hidden="1" customHeight="1" x14ac:dyDescent="0.25">
      <c r="A299" s="17" t="str">
        <f t="shared" si="69"/>
        <v>İSKENDERUN</v>
      </c>
      <c r="B299" s="12" t="str">
        <f t="shared" si="70"/>
        <v>LİMAK PORT İSKENDERUN</v>
      </c>
      <c r="C299" s="12" t="str">
        <f t="shared" si="80"/>
        <v>YEMEN</v>
      </c>
      <c r="D299" s="12" t="s">
        <v>196</v>
      </c>
      <c r="E299" s="13" t="s">
        <v>197</v>
      </c>
      <c r="F299" s="14">
        <v>0</v>
      </c>
      <c r="G299" s="15">
        <v>16</v>
      </c>
      <c r="H299" s="16">
        <v>16</v>
      </c>
    </row>
    <row r="300" spans="1:8" ht="30" hidden="1" customHeight="1" x14ac:dyDescent="0.25">
      <c r="A300" s="17" t="str">
        <f t="shared" si="69"/>
        <v>İSKENDERUN</v>
      </c>
      <c r="B300" s="12" t="str">
        <f t="shared" si="70"/>
        <v>LİMAK PORT İSKENDERUN</v>
      </c>
      <c r="C300" s="12" t="s">
        <v>42</v>
      </c>
      <c r="D300" s="12" t="s">
        <v>164</v>
      </c>
      <c r="E300" s="13" t="s">
        <v>12</v>
      </c>
      <c r="F300" s="18">
        <v>56</v>
      </c>
      <c r="G300" s="19">
        <v>0</v>
      </c>
      <c r="H300" s="16">
        <v>56</v>
      </c>
    </row>
    <row r="301" spans="1:8" ht="30" customHeight="1" x14ac:dyDescent="0.25">
      <c r="A301" s="17" t="s">
        <v>198</v>
      </c>
      <c r="B301" s="12" t="s">
        <v>199</v>
      </c>
      <c r="C301" s="12" t="s">
        <v>78</v>
      </c>
      <c r="D301" s="12" t="s">
        <v>92</v>
      </c>
      <c r="E301" s="13" t="s">
        <v>34</v>
      </c>
      <c r="F301" s="14">
        <v>0</v>
      </c>
      <c r="G301" s="15">
        <v>2503</v>
      </c>
      <c r="H301" s="16">
        <v>2503</v>
      </c>
    </row>
    <row r="302" spans="1:8" ht="17.100000000000001" hidden="1" customHeight="1" x14ac:dyDescent="0.25">
      <c r="A302" s="17" t="str">
        <f t="shared" ref="A302:A333" si="81">A301</f>
        <v>İZMİT</v>
      </c>
      <c r="B302" s="12" t="str">
        <f t="shared" ref="B302:B333" si="82">B301</f>
        <v>DERİNCE SAFİ LİMAN TERMİNALİ</v>
      </c>
      <c r="C302" s="12" t="str">
        <f t="shared" ref="C302:C307" si="83">C301</f>
        <v>A.B.D.</v>
      </c>
      <c r="D302" s="12" t="s">
        <v>82</v>
      </c>
      <c r="E302" s="13" t="s">
        <v>87</v>
      </c>
      <c r="F302" s="14">
        <v>0</v>
      </c>
      <c r="G302" s="15">
        <v>15</v>
      </c>
      <c r="H302" s="16">
        <v>15</v>
      </c>
    </row>
    <row r="303" spans="1:8" ht="30" customHeight="1" x14ac:dyDescent="0.25">
      <c r="A303" s="17" t="str">
        <f t="shared" si="81"/>
        <v>İZMİT</v>
      </c>
      <c r="B303" s="12" t="str">
        <f t="shared" si="82"/>
        <v>DERİNCE SAFİ LİMAN TERMİNALİ</v>
      </c>
      <c r="C303" s="12" t="str">
        <f t="shared" si="83"/>
        <v>A.B.D.</v>
      </c>
      <c r="D303" s="12" t="str">
        <f t="shared" ref="D303:D304" si="84">D302</f>
        <v>JACKSONVILLE</v>
      </c>
      <c r="E303" s="13" t="s">
        <v>12</v>
      </c>
      <c r="F303" s="14">
        <v>0</v>
      </c>
      <c r="G303" s="15">
        <v>1244</v>
      </c>
      <c r="H303" s="16">
        <v>1244</v>
      </c>
    </row>
    <row r="304" spans="1:8" ht="30" customHeight="1" x14ac:dyDescent="0.25">
      <c r="A304" s="17" t="str">
        <f t="shared" si="81"/>
        <v>İZMİT</v>
      </c>
      <c r="B304" s="12" t="str">
        <f t="shared" si="82"/>
        <v>DERİNCE SAFİ LİMAN TERMİNALİ</v>
      </c>
      <c r="C304" s="12" t="str">
        <f t="shared" si="83"/>
        <v>A.B.D.</v>
      </c>
      <c r="D304" s="12" t="str">
        <f t="shared" si="84"/>
        <v>JACKSONVILLE</v>
      </c>
      <c r="E304" s="13" t="s">
        <v>34</v>
      </c>
      <c r="F304" s="14">
        <v>0</v>
      </c>
      <c r="G304" s="15">
        <v>11752.000000000002</v>
      </c>
      <c r="H304" s="16">
        <v>11752.000000000002</v>
      </c>
    </row>
    <row r="305" spans="1:8" ht="30" customHeight="1" x14ac:dyDescent="0.25">
      <c r="A305" s="17" t="str">
        <f t="shared" si="81"/>
        <v>İZMİT</v>
      </c>
      <c r="B305" s="12" t="str">
        <f t="shared" si="82"/>
        <v>DERİNCE SAFİ LİMAN TERMİNALİ</v>
      </c>
      <c r="C305" s="12" t="str">
        <f t="shared" si="83"/>
        <v>A.B.D.</v>
      </c>
      <c r="D305" s="12" t="s">
        <v>200</v>
      </c>
      <c r="E305" s="13" t="s">
        <v>12</v>
      </c>
      <c r="F305" s="14">
        <v>0</v>
      </c>
      <c r="G305" s="15">
        <v>1516</v>
      </c>
      <c r="H305" s="16">
        <v>1516</v>
      </c>
    </row>
    <row r="306" spans="1:8" ht="30" customHeight="1" x14ac:dyDescent="0.25">
      <c r="A306" s="17" t="str">
        <f t="shared" si="81"/>
        <v>İZMİT</v>
      </c>
      <c r="B306" s="12" t="str">
        <f t="shared" si="82"/>
        <v>DERİNCE SAFİ LİMAN TERMİNALİ</v>
      </c>
      <c r="C306" s="12" t="str">
        <f t="shared" si="83"/>
        <v>A.B.D.</v>
      </c>
      <c r="D306" s="12" t="str">
        <f>D305</f>
        <v>NEW JERSEY</v>
      </c>
      <c r="E306" s="13" t="s">
        <v>34</v>
      </c>
      <c r="F306" s="14">
        <v>0</v>
      </c>
      <c r="G306" s="15">
        <v>9020</v>
      </c>
      <c r="H306" s="16">
        <v>9020</v>
      </c>
    </row>
    <row r="307" spans="1:8" ht="30" customHeight="1" x14ac:dyDescent="0.25">
      <c r="A307" s="17" t="str">
        <f t="shared" si="81"/>
        <v>İZMİT</v>
      </c>
      <c r="B307" s="12" t="str">
        <f t="shared" si="82"/>
        <v>DERİNCE SAFİ LİMAN TERMİNALİ</v>
      </c>
      <c r="C307" s="12" t="str">
        <f t="shared" si="83"/>
        <v>A.B.D.</v>
      </c>
      <c r="D307" s="12" t="s">
        <v>201</v>
      </c>
      <c r="E307" s="13" t="s">
        <v>34</v>
      </c>
      <c r="F307" s="14">
        <v>0</v>
      </c>
      <c r="G307" s="15">
        <v>796</v>
      </c>
      <c r="H307" s="16">
        <v>796</v>
      </c>
    </row>
    <row r="308" spans="1:8" ht="30" hidden="1" customHeight="1" x14ac:dyDescent="0.25">
      <c r="A308" s="17" t="str">
        <f t="shared" si="81"/>
        <v>İZMİT</v>
      </c>
      <c r="B308" s="12" t="str">
        <f t="shared" si="82"/>
        <v>DERİNCE SAFİ LİMAN TERMİNALİ</v>
      </c>
      <c r="C308" s="12" t="s">
        <v>85</v>
      </c>
      <c r="D308" s="12" t="s">
        <v>86</v>
      </c>
      <c r="E308" s="13" t="s">
        <v>80</v>
      </c>
      <c r="F308" s="14">
        <v>0</v>
      </c>
      <c r="G308" s="15">
        <v>11</v>
      </c>
      <c r="H308" s="16">
        <v>11</v>
      </c>
    </row>
    <row r="309" spans="1:8" ht="17.100000000000001" hidden="1" customHeight="1" x14ac:dyDescent="0.25">
      <c r="A309" s="17" t="str">
        <f t="shared" si="81"/>
        <v>İZMİT</v>
      </c>
      <c r="B309" s="12" t="str">
        <f t="shared" si="82"/>
        <v>DERİNCE SAFİ LİMAN TERMİNALİ</v>
      </c>
      <c r="C309" s="12" t="str">
        <f t="shared" ref="C309:C312" si="85">C308</f>
        <v>ALMANYA</v>
      </c>
      <c r="D309" s="12" t="str">
        <f t="shared" ref="D309:D312" si="86">D308</f>
        <v>BREMERHAVEN</v>
      </c>
      <c r="E309" s="13" t="s">
        <v>87</v>
      </c>
      <c r="F309" s="14">
        <v>0</v>
      </c>
      <c r="G309" s="15">
        <v>5</v>
      </c>
      <c r="H309" s="16">
        <v>5</v>
      </c>
    </row>
    <row r="310" spans="1:8" ht="30" customHeight="1" x14ac:dyDescent="0.25">
      <c r="A310" s="17" t="str">
        <f t="shared" si="81"/>
        <v>İZMİT</v>
      </c>
      <c r="B310" s="12" t="str">
        <f t="shared" si="82"/>
        <v>DERİNCE SAFİ LİMAN TERMİNALİ</v>
      </c>
      <c r="C310" s="12" t="str">
        <f t="shared" si="85"/>
        <v>ALMANYA</v>
      </c>
      <c r="D310" s="12" t="str">
        <f t="shared" si="86"/>
        <v>BREMERHAVEN</v>
      </c>
      <c r="E310" s="13" t="s">
        <v>12</v>
      </c>
      <c r="F310" s="14">
        <v>0</v>
      </c>
      <c r="G310" s="15">
        <v>1171</v>
      </c>
      <c r="H310" s="16">
        <v>1171</v>
      </c>
    </row>
    <row r="311" spans="1:8" ht="30" customHeight="1" x14ac:dyDescent="0.25">
      <c r="A311" s="17" t="str">
        <f t="shared" si="81"/>
        <v>İZMİT</v>
      </c>
      <c r="B311" s="12" t="str">
        <f t="shared" si="82"/>
        <v>DERİNCE SAFİ LİMAN TERMİNALİ</v>
      </c>
      <c r="C311" s="12" t="str">
        <f t="shared" si="85"/>
        <v>ALMANYA</v>
      </c>
      <c r="D311" s="12" t="str">
        <f t="shared" si="86"/>
        <v>BREMERHAVEN</v>
      </c>
      <c r="E311" s="13" t="s">
        <v>34</v>
      </c>
      <c r="F311" s="14">
        <v>0</v>
      </c>
      <c r="G311" s="15">
        <v>24467.999999999996</v>
      </c>
      <c r="H311" s="16">
        <v>24467.999999999996</v>
      </c>
    </row>
    <row r="312" spans="1:8" ht="30" hidden="1" customHeight="1" x14ac:dyDescent="0.25">
      <c r="A312" s="17" t="str">
        <f t="shared" si="81"/>
        <v>İZMİT</v>
      </c>
      <c r="B312" s="12" t="str">
        <f t="shared" si="82"/>
        <v>DERİNCE SAFİ LİMAN TERMİNALİ</v>
      </c>
      <c r="C312" s="12" t="str">
        <f t="shared" si="85"/>
        <v>ALMANYA</v>
      </c>
      <c r="D312" s="12" t="str">
        <f t="shared" si="86"/>
        <v>BREMERHAVEN</v>
      </c>
      <c r="E312" s="13" t="s">
        <v>56</v>
      </c>
      <c r="F312" s="14">
        <v>0</v>
      </c>
      <c r="G312" s="15">
        <v>4</v>
      </c>
      <c r="H312" s="16">
        <v>4</v>
      </c>
    </row>
    <row r="313" spans="1:8" ht="17.100000000000001" hidden="1" customHeight="1" x14ac:dyDescent="0.25">
      <c r="A313" s="17" t="str">
        <f t="shared" si="81"/>
        <v>İZMİT</v>
      </c>
      <c r="B313" s="12" t="str">
        <f t="shared" si="82"/>
        <v>DERİNCE SAFİ LİMAN TERMİNALİ</v>
      </c>
      <c r="C313" s="12" t="s">
        <v>94</v>
      </c>
      <c r="D313" s="12" t="s">
        <v>95</v>
      </c>
      <c r="E313" s="13" t="s">
        <v>26</v>
      </c>
      <c r="F313" s="14">
        <v>0</v>
      </c>
      <c r="G313" s="15">
        <v>22</v>
      </c>
      <c r="H313" s="16">
        <v>22</v>
      </c>
    </row>
    <row r="314" spans="1:8" ht="30" hidden="1" customHeight="1" x14ac:dyDescent="0.25">
      <c r="A314" s="17" t="str">
        <f t="shared" si="81"/>
        <v>İZMİT</v>
      </c>
      <c r="B314" s="12" t="str">
        <f t="shared" si="82"/>
        <v>DERİNCE SAFİ LİMAN TERMİNALİ</v>
      </c>
      <c r="C314" s="12" t="str">
        <f t="shared" ref="C314:C318" si="87">C313</f>
        <v>BELÇİKA</v>
      </c>
      <c r="D314" s="12" t="str">
        <f t="shared" ref="D314:D315" si="88">D313</f>
        <v>ANTWERPEN</v>
      </c>
      <c r="E314" s="13" t="s">
        <v>12</v>
      </c>
      <c r="F314" s="14">
        <v>0</v>
      </c>
      <c r="G314" s="15">
        <v>106</v>
      </c>
      <c r="H314" s="16">
        <v>106</v>
      </c>
    </row>
    <row r="315" spans="1:8" ht="30" customHeight="1" x14ac:dyDescent="0.25">
      <c r="A315" s="17" t="str">
        <f t="shared" si="81"/>
        <v>İZMİT</v>
      </c>
      <c r="B315" s="12" t="str">
        <f t="shared" si="82"/>
        <v>DERİNCE SAFİ LİMAN TERMİNALİ</v>
      </c>
      <c r="C315" s="12" t="str">
        <f t="shared" si="87"/>
        <v>BELÇİKA</v>
      </c>
      <c r="D315" s="12" t="str">
        <f t="shared" si="88"/>
        <v>ANTWERPEN</v>
      </c>
      <c r="E315" s="13" t="s">
        <v>34</v>
      </c>
      <c r="F315" s="18">
        <v>2338</v>
      </c>
      <c r="G315" s="15">
        <v>7776.0000000000018</v>
      </c>
      <c r="H315" s="16">
        <v>10114.000000000002</v>
      </c>
    </row>
    <row r="316" spans="1:8" ht="30" hidden="1" customHeight="1" x14ac:dyDescent="0.25">
      <c r="A316" s="17" t="str">
        <f t="shared" si="81"/>
        <v>İZMİT</v>
      </c>
      <c r="B316" s="12" t="str">
        <f t="shared" si="82"/>
        <v>DERİNCE SAFİ LİMAN TERMİNALİ</v>
      </c>
      <c r="C316" s="12" t="str">
        <f t="shared" si="87"/>
        <v>BELÇİKA</v>
      </c>
      <c r="D316" s="12" t="s">
        <v>96</v>
      </c>
      <c r="E316" s="13" t="s">
        <v>80</v>
      </c>
      <c r="F316" s="14">
        <v>0</v>
      </c>
      <c r="G316" s="15">
        <v>3</v>
      </c>
      <c r="H316" s="16">
        <v>3</v>
      </c>
    </row>
    <row r="317" spans="1:8" ht="17.100000000000001" hidden="1" customHeight="1" x14ac:dyDescent="0.25">
      <c r="A317" s="17" t="str">
        <f t="shared" si="81"/>
        <v>İZMİT</v>
      </c>
      <c r="B317" s="12" t="str">
        <f t="shared" si="82"/>
        <v>DERİNCE SAFİ LİMAN TERMİNALİ</v>
      </c>
      <c r="C317" s="12" t="str">
        <f t="shared" si="87"/>
        <v>BELÇİKA</v>
      </c>
      <c r="D317" s="12" t="str">
        <f t="shared" ref="D317:D318" si="89">D316</f>
        <v>ZEEBRUGGE</v>
      </c>
      <c r="E317" s="13" t="s">
        <v>26</v>
      </c>
      <c r="F317" s="14">
        <v>0</v>
      </c>
      <c r="G317" s="15">
        <v>7</v>
      </c>
      <c r="H317" s="16">
        <v>7</v>
      </c>
    </row>
    <row r="318" spans="1:8" ht="30" customHeight="1" x14ac:dyDescent="0.25">
      <c r="A318" s="17" t="str">
        <f t="shared" si="81"/>
        <v>İZMİT</v>
      </c>
      <c r="B318" s="12" t="str">
        <f t="shared" si="82"/>
        <v>DERİNCE SAFİ LİMAN TERMİNALİ</v>
      </c>
      <c r="C318" s="12" t="str">
        <f t="shared" si="87"/>
        <v>BELÇİKA</v>
      </c>
      <c r="D318" s="12" t="str">
        <f t="shared" si="89"/>
        <v>ZEEBRUGGE</v>
      </c>
      <c r="E318" s="13" t="s">
        <v>34</v>
      </c>
      <c r="F318" s="18">
        <v>12</v>
      </c>
      <c r="G318" s="15">
        <v>39381.999999999993</v>
      </c>
      <c r="H318" s="16">
        <v>39393.999999999978</v>
      </c>
    </row>
    <row r="319" spans="1:8" ht="30" hidden="1" customHeight="1" x14ac:dyDescent="0.25">
      <c r="A319" s="17" t="str">
        <f t="shared" si="81"/>
        <v>İZMİT</v>
      </c>
      <c r="B319" s="12" t="str">
        <f t="shared" si="82"/>
        <v>DERİNCE SAFİ LİMAN TERMİNALİ</v>
      </c>
      <c r="C319" s="12" t="s">
        <v>202</v>
      </c>
      <c r="D319" s="12" t="s">
        <v>92</v>
      </c>
      <c r="E319" s="13" t="s">
        <v>12</v>
      </c>
      <c r="F319" s="14">
        <v>0</v>
      </c>
      <c r="G319" s="15">
        <v>2</v>
      </c>
      <c r="H319" s="16">
        <v>2</v>
      </c>
    </row>
    <row r="320" spans="1:8" ht="30" hidden="1" customHeight="1" x14ac:dyDescent="0.25">
      <c r="A320" s="17" t="str">
        <f t="shared" si="81"/>
        <v>İZMİT</v>
      </c>
      <c r="B320" s="12" t="str">
        <f t="shared" si="82"/>
        <v>DERİNCE SAFİ LİMAN TERMİNALİ</v>
      </c>
      <c r="C320" s="12" t="s">
        <v>97</v>
      </c>
      <c r="D320" s="12" t="s">
        <v>98</v>
      </c>
      <c r="E320" s="13" t="s">
        <v>34</v>
      </c>
      <c r="F320" s="14">
        <v>0</v>
      </c>
      <c r="G320" s="15">
        <v>27</v>
      </c>
      <c r="H320" s="16">
        <v>27</v>
      </c>
    </row>
    <row r="321" spans="1:8" ht="30" hidden="1" customHeight="1" x14ac:dyDescent="0.25">
      <c r="A321" s="17" t="str">
        <f t="shared" si="81"/>
        <v>İZMİT</v>
      </c>
      <c r="B321" s="12" t="str">
        <f t="shared" si="82"/>
        <v>DERİNCE SAFİ LİMAN TERMİNALİ</v>
      </c>
      <c r="C321" s="12" t="s">
        <v>203</v>
      </c>
      <c r="D321" s="12" t="s">
        <v>92</v>
      </c>
      <c r="E321" s="13" t="s">
        <v>34</v>
      </c>
      <c r="F321" s="14">
        <v>0</v>
      </c>
      <c r="G321" s="15">
        <v>6</v>
      </c>
      <c r="H321" s="16">
        <v>6</v>
      </c>
    </row>
    <row r="322" spans="1:8" ht="30" hidden="1" customHeight="1" x14ac:dyDescent="0.25">
      <c r="A322" s="17" t="str">
        <f t="shared" si="81"/>
        <v>İZMİT</v>
      </c>
      <c r="B322" s="12" t="str">
        <f t="shared" si="82"/>
        <v>DERİNCE SAFİ LİMAN TERMİNALİ</v>
      </c>
      <c r="C322" s="12" t="str">
        <f t="shared" ref="C322:C323" si="90">C321</f>
        <v>ÇİN</v>
      </c>
      <c r="D322" s="12" t="s">
        <v>204</v>
      </c>
      <c r="E322" s="13" t="s">
        <v>205</v>
      </c>
      <c r="F322" s="14">
        <v>0</v>
      </c>
      <c r="G322" s="15">
        <v>5</v>
      </c>
      <c r="H322" s="16">
        <v>5</v>
      </c>
    </row>
    <row r="323" spans="1:8" ht="30" hidden="1" customHeight="1" x14ac:dyDescent="0.25">
      <c r="A323" s="17" t="str">
        <f t="shared" si="81"/>
        <v>İZMİT</v>
      </c>
      <c r="B323" s="12" t="str">
        <f t="shared" si="82"/>
        <v>DERİNCE SAFİ LİMAN TERMİNALİ</v>
      </c>
      <c r="C323" s="12" t="str">
        <f t="shared" si="90"/>
        <v>ÇİN</v>
      </c>
      <c r="D323" s="12" t="s">
        <v>206</v>
      </c>
      <c r="E323" s="13" t="s">
        <v>34</v>
      </c>
      <c r="F323" s="18">
        <v>200</v>
      </c>
      <c r="G323" s="19">
        <v>0</v>
      </c>
      <c r="H323" s="16">
        <v>200</v>
      </c>
    </row>
    <row r="324" spans="1:8" ht="30" hidden="1" customHeight="1" x14ac:dyDescent="0.25">
      <c r="A324" s="17" t="str">
        <f t="shared" si="81"/>
        <v>İZMİT</v>
      </c>
      <c r="B324" s="12" t="str">
        <f t="shared" si="82"/>
        <v>DERİNCE SAFİ LİMAN TERMİNALİ</v>
      </c>
      <c r="C324" s="12" t="s">
        <v>100</v>
      </c>
      <c r="D324" s="12" t="s">
        <v>102</v>
      </c>
      <c r="E324" s="13" t="s">
        <v>34</v>
      </c>
      <c r="F324" s="14">
        <v>0</v>
      </c>
      <c r="G324" s="15">
        <v>8</v>
      </c>
      <c r="H324" s="16">
        <v>8</v>
      </c>
    </row>
    <row r="325" spans="1:8" ht="30" hidden="1" customHeight="1" x14ac:dyDescent="0.25">
      <c r="A325" s="17" t="str">
        <f t="shared" si="81"/>
        <v>İZMİT</v>
      </c>
      <c r="B325" s="12" t="str">
        <f t="shared" si="82"/>
        <v>DERİNCE SAFİ LİMAN TERMİNALİ</v>
      </c>
      <c r="C325" s="12" t="str">
        <f t="shared" ref="C325:C327" si="91">C324</f>
        <v>FRANSA</v>
      </c>
      <c r="D325" s="12" t="s">
        <v>103</v>
      </c>
      <c r="E325" s="13" t="s">
        <v>34</v>
      </c>
      <c r="F325" s="18">
        <v>42</v>
      </c>
      <c r="G325" s="19">
        <v>0</v>
      </c>
      <c r="H325" s="16">
        <v>42</v>
      </c>
    </row>
    <row r="326" spans="1:8" ht="17.100000000000001" hidden="1" customHeight="1" x14ac:dyDescent="0.25">
      <c r="A326" s="17" t="str">
        <f t="shared" si="81"/>
        <v>İZMİT</v>
      </c>
      <c r="B326" s="12" t="str">
        <f t="shared" si="82"/>
        <v>DERİNCE SAFİ LİMAN TERMİNALİ</v>
      </c>
      <c r="C326" s="12" t="str">
        <f t="shared" si="91"/>
        <v>FRANSA</v>
      </c>
      <c r="D326" s="12" t="s">
        <v>104</v>
      </c>
      <c r="E326" s="13" t="s">
        <v>87</v>
      </c>
      <c r="F326" s="14">
        <v>0</v>
      </c>
      <c r="G326" s="15">
        <v>30</v>
      </c>
      <c r="H326" s="16">
        <v>30</v>
      </c>
    </row>
    <row r="327" spans="1:8" ht="30" customHeight="1" x14ac:dyDescent="0.25">
      <c r="A327" s="17" t="str">
        <f t="shared" si="81"/>
        <v>İZMİT</v>
      </c>
      <c r="B327" s="12" t="str">
        <f t="shared" si="82"/>
        <v>DERİNCE SAFİ LİMAN TERMİNALİ</v>
      </c>
      <c r="C327" s="12" t="str">
        <f t="shared" si="91"/>
        <v>FRANSA</v>
      </c>
      <c r="D327" s="12" t="str">
        <f>D326</f>
        <v>SETE</v>
      </c>
      <c r="E327" s="13" t="s">
        <v>34</v>
      </c>
      <c r="F327" s="18">
        <v>486</v>
      </c>
      <c r="G327" s="15">
        <v>14483</v>
      </c>
      <c r="H327" s="16">
        <v>14969.000000000002</v>
      </c>
    </row>
    <row r="328" spans="1:8" ht="30" customHeight="1" x14ac:dyDescent="0.25">
      <c r="A328" s="17" t="str">
        <f t="shared" si="81"/>
        <v>İZMİT</v>
      </c>
      <c r="B328" s="12" t="str">
        <f t="shared" si="82"/>
        <v>DERİNCE SAFİ LİMAN TERMİNALİ</v>
      </c>
      <c r="C328" s="12" t="s">
        <v>105</v>
      </c>
      <c r="D328" s="12" t="s">
        <v>92</v>
      </c>
      <c r="E328" s="13" t="s">
        <v>34</v>
      </c>
      <c r="F328" s="18">
        <v>610</v>
      </c>
      <c r="G328" s="19">
        <v>0</v>
      </c>
      <c r="H328" s="16">
        <v>610</v>
      </c>
    </row>
    <row r="329" spans="1:8" ht="30" hidden="1" customHeight="1" x14ac:dyDescent="0.25">
      <c r="A329" s="17" t="str">
        <f t="shared" si="81"/>
        <v>İZMİT</v>
      </c>
      <c r="B329" s="12" t="str">
        <f t="shared" si="82"/>
        <v>DERİNCE SAFİ LİMAN TERMİNALİ</v>
      </c>
      <c r="C329" s="12" t="str">
        <f t="shared" ref="C329:C333" si="92">C328</f>
        <v>GÜNEY KORE</v>
      </c>
      <c r="D329" s="12" t="s">
        <v>183</v>
      </c>
      <c r="E329" s="13" t="s">
        <v>207</v>
      </c>
      <c r="F329" s="14">
        <v>0</v>
      </c>
      <c r="G329" s="15">
        <v>1</v>
      </c>
      <c r="H329" s="16">
        <v>1</v>
      </c>
    </row>
    <row r="330" spans="1:8" ht="30" customHeight="1" x14ac:dyDescent="0.25">
      <c r="A330" s="17" t="str">
        <f t="shared" si="81"/>
        <v>İZMİT</v>
      </c>
      <c r="B330" s="12" t="str">
        <f t="shared" si="82"/>
        <v>DERİNCE SAFİ LİMAN TERMİNALİ</v>
      </c>
      <c r="C330" s="12" t="str">
        <f t="shared" si="92"/>
        <v>GÜNEY KORE</v>
      </c>
      <c r="D330" s="12" t="str">
        <f>D329</f>
        <v>PYEONG TAEK</v>
      </c>
      <c r="E330" s="13" t="s">
        <v>34</v>
      </c>
      <c r="F330" s="18">
        <v>4444</v>
      </c>
      <c r="G330" s="19">
        <v>0</v>
      </c>
      <c r="H330" s="16">
        <v>4444</v>
      </c>
    </row>
    <row r="331" spans="1:8" ht="17.100000000000001" hidden="1" customHeight="1" x14ac:dyDescent="0.25">
      <c r="A331" s="17" t="str">
        <f t="shared" si="81"/>
        <v>İZMİT</v>
      </c>
      <c r="B331" s="12" t="str">
        <f t="shared" si="82"/>
        <v>DERİNCE SAFİ LİMAN TERMİNALİ</v>
      </c>
      <c r="C331" s="12" t="str">
        <f t="shared" si="92"/>
        <v>GÜNEY KORE</v>
      </c>
      <c r="D331" s="12" t="s">
        <v>208</v>
      </c>
      <c r="E331" s="13" t="s">
        <v>87</v>
      </c>
      <c r="F331" s="18">
        <v>111</v>
      </c>
      <c r="G331" s="19">
        <v>0</v>
      </c>
      <c r="H331" s="16">
        <v>111</v>
      </c>
    </row>
    <row r="332" spans="1:8" ht="30" customHeight="1" x14ac:dyDescent="0.25">
      <c r="A332" s="17" t="str">
        <f t="shared" si="81"/>
        <v>İZMİT</v>
      </c>
      <c r="B332" s="12" t="str">
        <f t="shared" si="82"/>
        <v>DERİNCE SAFİ LİMAN TERMİNALİ</v>
      </c>
      <c r="C332" s="12" t="str">
        <f t="shared" si="92"/>
        <v>GÜNEY KORE</v>
      </c>
      <c r="D332" s="12" t="str">
        <f t="shared" ref="D332:D333" si="93">D331</f>
        <v>ULSAN</v>
      </c>
      <c r="E332" s="13" t="s">
        <v>12</v>
      </c>
      <c r="F332" s="18">
        <v>504</v>
      </c>
      <c r="G332" s="19">
        <v>0</v>
      </c>
      <c r="H332" s="16">
        <v>504</v>
      </c>
    </row>
    <row r="333" spans="1:8" ht="30" customHeight="1" x14ac:dyDescent="0.25">
      <c r="A333" s="17" t="str">
        <f t="shared" si="81"/>
        <v>İZMİT</v>
      </c>
      <c r="B333" s="12" t="str">
        <f t="shared" si="82"/>
        <v>DERİNCE SAFİ LİMAN TERMİNALİ</v>
      </c>
      <c r="C333" s="12" t="str">
        <f t="shared" si="92"/>
        <v>GÜNEY KORE</v>
      </c>
      <c r="D333" s="12" t="str">
        <f t="shared" si="93"/>
        <v>ULSAN</v>
      </c>
      <c r="E333" s="13" t="s">
        <v>34</v>
      </c>
      <c r="F333" s="18">
        <v>29745.999999999993</v>
      </c>
      <c r="G333" s="19">
        <v>0</v>
      </c>
      <c r="H333" s="16">
        <v>29745.999999999993</v>
      </c>
    </row>
    <row r="334" spans="1:8" ht="30" customHeight="1" x14ac:dyDescent="0.25">
      <c r="A334" s="17" t="str">
        <f t="shared" ref="A334:A365" si="94">A333</f>
        <v>İZMİT</v>
      </c>
      <c r="B334" s="12" t="str">
        <f t="shared" ref="B334:B365" si="95">B333</f>
        <v>DERİNCE SAFİ LİMAN TERMİNALİ</v>
      </c>
      <c r="C334" s="12" t="s">
        <v>108</v>
      </c>
      <c r="D334" s="12" t="s">
        <v>92</v>
      </c>
      <c r="E334" s="13" t="s">
        <v>34</v>
      </c>
      <c r="F334" s="18">
        <v>1939</v>
      </c>
      <c r="G334" s="19">
        <v>0</v>
      </c>
      <c r="H334" s="16">
        <v>1939</v>
      </c>
    </row>
    <row r="335" spans="1:8" ht="30" customHeight="1" x14ac:dyDescent="0.25">
      <c r="A335" s="17" t="str">
        <f t="shared" si="94"/>
        <v>İZMİT</v>
      </c>
      <c r="B335" s="12" t="str">
        <f t="shared" si="95"/>
        <v>DERİNCE SAFİ LİMAN TERMİNALİ</v>
      </c>
      <c r="C335" s="12" t="s">
        <v>209</v>
      </c>
      <c r="D335" s="12" t="s">
        <v>210</v>
      </c>
      <c r="E335" s="13" t="s">
        <v>34</v>
      </c>
      <c r="F335" s="14">
        <v>0</v>
      </c>
      <c r="G335" s="15">
        <v>9283</v>
      </c>
      <c r="H335" s="16">
        <v>9283</v>
      </c>
    </row>
    <row r="336" spans="1:8" ht="30" customHeight="1" x14ac:dyDescent="0.25">
      <c r="A336" s="17" t="str">
        <f t="shared" si="94"/>
        <v>İZMİT</v>
      </c>
      <c r="B336" s="12" t="str">
        <f t="shared" si="95"/>
        <v>DERİNCE SAFİ LİMAN TERMİNALİ</v>
      </c>
      <c r="C336" s="12" t="s">
        <v>110</v>
      </c>
      <c r="D336" s="12" t="s">
        <v>112</v>
      </c>
      <c r="E336" s="13" t="s">
        <v>34</v>
      </c>
      <c r="F336" s="14">
        <v>0</v>
      </c>
      <c r="G336" s="15">
        <v>3953</v>
      </c>
      <c r="H336" s="16">
        <v>3953</v>
      </c>
    </row>
    <row r="337" spans="1:8" ht="30" customHeight="1" x14ac:dyDescent="0.25">
      <c r="A337" s="17" t="str">
        <f t="shared" si="94"/>
        <v>İZMİT</v>
      </c>
      <c r="B337" s="12" t="str">
        <f t="shared" si="95"/>
        <v>DERİNCE SAFİ LİMAN TERMİNALİ</v>
      </c>
      <c r="C337" s="12" t="str">
        <f t="shared" ref="C337:C339" si="96">C336</f>
        <v>İNGİLTERE</v>
      </c>
      <c r="D337" s="12" t="s">
        <v>211</v>
      </c>
      <c r="E337" s="13" t="s">
        <v>12</v>
      </c>
      <c r="F337" s="14">
        <v>0</v>
      </c>
      <c r="G337" s="15">
        <v>825</v>
      </c>
      <c r="H337" s="16">
        <v>825</v>
      </c>
    </row>
    <row r="338" spans="1:8" ht="30" customHeight="1" x14ac:dyDescent="0.25">
      <c r="A338" s="17" t="str">
        <f t="shared" si="94"/>
        <v>İZMİT</v>
      </c>
      <c r="B338" s="12" t="str">
        <f t="shared" si="95"/>
        <v>DERİNCE SAFİ LİMAN TERMİNALİ</v>
      </c>
      <c r="C338" s="12" t="str">
        <f t="shared" si="96"/>
        <v>İNGİLTERE</v>
      </c>
      <c r="D338" s="12" t="str">
        <f>D337</f>
        <v>TILBURY</v>
      </c>
      <c r="E338" s="13" t="s">
        <v>34</v>
      </c>
      <c r="F338" s="14">
        <v>0</v>
      </c>
      <c r="G338" s="15">
        <v>21987</v>
      </c>
      <c r="H338" s="16">
        <v>21987</v>
      </c>
    </row>
    <row r="339" spans="1:8" ht="30" customHeight="1" x14ac:dyDescent="0.25">
      <c r="A339" s="17" t="str">
        <f t="shared" si="94"/>
        <v>İZMİT</v>
      </c>
      <c r="B339" s="12" t="str">
        <f t="shared" si="95"/>
        <v>DERİNCE SAFİ LİMAN TERMİNALİ</v>
      </c>
      <c r="C339" s="12" t="str">
        <f t="shared" si="96"/>
        <v>İNGİLTERE</v>
      </c>
      <c r="D339" s="12" t="s">
        <v>113</v>
      </c>
      <c r="E339" s="13" t="s">
        <v>34</v>
      </c>
      <c r="F339" s="18">
        <v>14903</v>
      </c>
      <c r="G339" s="19">
        <v>0</v>
      </c>
      <c r="H339" s="16">
        <v>14903</v>
      </c>
    </row>
    <row r="340" spans="1:8" ht="30" customHeight="1" x14ac:dyDescent="0.25">
      <c r="A340" s="17" t="str">
        <f t="shared" si="94"/>
        <v>İZMİT</v>
      </c>
      <c r="B340" s="12" t="str">
        <f t="shared" si="95"/>
        <v>DERİNCE SAFİ LİMAN TERMİNALİ</v>
      </c>
      <c r="C340" s="12" t="s">
        <v>114</v>
      </c>
      <c r="D340" s="12" t="s">
        <v>115</v>
      </c>
      <c r="E340" s="13" t="s">
        <v>34</v>
      </c>
      <c r="F340" s="18">
        <v>7663</v>
      </c>
      <c r="G340" s="15">
        <v>171</v>
      </c>
      <c r="H340" s="16">
        <v>7834</v>
      </c>
    </row>
    <row r="341" spans="1:8" ht="30" hidden="1" customHeight="1" x14ac:dyDescent="0.25">
      <c r="A341" s="17" t="str">
        <f t="shared" si="94"/>
        <v>İZMİT</v>
      </c>
      <c r="B341" s="12" t="str">
        <f t="shared" si="95"/>
        <v>DERİNCE SAFİ LİMAN TERMİNALİ</v>
      </c>
      <c r="C341" s="12" t="str">
        <f t="shared" ref="C341:C347" si="97">C340</f>
        <v>İSPANYA</v>
      </c>
      <c r="D341" s="12" t="str">
        <f>D340</f>
        <v>BARCELONA</v>
      </c>
      <c r="E341" s="13" t="s">
        <v>56</v>
      </c>
      <c r="F341" s="14">
        <v>0</v>
      </c>
      <c r="G341" s="15">
        <v>6</v>
      </c>
      <c r="H341" s="16">
        <v>6</v>
      </c>
    </row>
    <row r="342" spans="1:8" ht="30" hidden="1" customHeight="1" x14ac:dyDescent="0.25">
      <c r="A342" s="17" t="str">
        <f t="shared" si="94"/>
        <v>İZMİT</v>
      </c>
      <c r="B342" s="12" t="str">
        <f t="shared" si="95"/>
        <v>DERİNCE SAFİ LİMAN TERMİNALİ</v>
      </c>
      <c r="C342" s="12" t="str">
        <f t="shared" si="97"/>
        <v>İSPANYA</v>
      </c>
      <c r="D342" s="12" t="s">
        <v>92</v>
      </c>
      <c r="E342" s="13" t="s">
        <v>34</v>
      </c>
      <c r="F342" s="14">
        <v>0</v>
      </c>
      <c r="G342" s="15">
        <v>10</v>
      </c>
      <c r="H342" s="16">
        <v>10</v>
      </c>
    </row>
    <row r="343" spans="1:8" ht="30" customHeight="1" x14ac:dyDescent="0.25">
      <c r="A343" s="17" t="str">
        <f t="shared" si="94"/>
        <v>İZMİT</v>
      </c>
      <c r="B343" s="12" t="str">
        <f t="shared" si="95"/>
        <v>DERİNCE SAFİ LİMAN TERMİNALİ</v>
      </c>
      <c r="C343" s="12" t="str">
        <f t="shared" si="97"/>
        <v>İSPANYA</v>
      </c>
      <c r="D343" s="12" t="s">
        <v>117</v>
      </c>
      <c r="E343" s="13" t="s">
        <v>12</v>
      </c>
      <c r="F343" s="14">
        <v>0</v>
      </c>
      <c r="G343" s="15">
        <v>1001</v>
      </c>
      <c r="H343" s="16">
        <v>1001</v>
      </c>
    </row>
    <row r="344" spans="1:8" ht="30" customHeight="1" x14ac:dyDescent="0.25">
      <c r="A344" s="17" t="str">
        <f t="shared" si="94"/>
        <v>İZMİT</v>
      </c>
      <c r="B344" s="12" t="str">
        <f t="shared" si="95"/>
        <v>DERİNCE SAFİ LİMAN TERMİNALİ</v>
      </c>
      <c r="C344" s="12" t="str">
        <f t="shared" si="97"/>
        <v>İSPANYA</v>
      </c>
      <c r="D344" s="12" t="str">
        <f>D343</f>
        <v>SAGUNTO</v>
      </c>
      <c r="E344" s="13" t="s">
        <v>34</v>
      </c>
      <c r="F344" s="18">
        <v>433</v>
      </c>
      <c r="G344" s="15">
        <v>10555</v>
      </c>
      <c r="H344" s="16">
        <v>10987.999999999996</v>
      </c>
    </row>
    <row r="345" spans="1:8" ht="30" hidden="1" customHeight="1" x14ac:dyDescent="0.25">
      <c r="A345" s="17" t="str">
        <f t="shared" si="94"/>
        <v>İZMİT</v>
      </c>
      <c r="B345" s="12" t="str">
        <f t="shared" si="95"/>
        <v>DERİNCE SAFİ LİMAN TERMİNALİ</v>
      </c>
      <c r="C345" s="12" t="str">
        <f t="shared" si="97"/>
        <v>İSPANYA</v>
      </c>
      <c r="D345" s="12" t="s">
        <v>118</v>
      </c>
      <c r="E345" s="13" t="s">
        <v>80</v>
      </c>
      <c r="F345" s="14">
        <v>0</v>
      </c>
      <c r="G345" s="15">
        <v>4</v>
      </c>
      <c r="H345" s="16">
        <v>4</v>
      </c>
    </row>
    <row r="346" spans="1:8" ht="17.100000000000001" hidden="1" customHeight="1" x14ac:dyDescent="0.25">
      <c r="A346" s="17" t="str">
        <f t="shared" si="94"/>
        <v>İZMİT</v>
      </c>
      <c r="B346" s="12" t="str">
        <f t="shared" si="95"/>
        <v>DERİNCE SAFİ LİMAN TERMİNALİ</v>
      </c>
      <c r="C346" s="12" t="str">
        <f t="shared" si="97"/>
        <v>İSPANYA</v>
      </c>
      <c r="D346" s="12" t="str">
        <f t="shared" ref="D346:D347" si="98">D345</f>
        <v>TARRAGONA</v>
      </c>
      <c r="E346" s="13" t="s">
        <v>87</v>
      </c>
      <c r="F346" s="14">
        <v>0</v>
      </c>
      <c r="G346" s="15">
        <v>400</v>
      </c>
      <c r="H346" s="16">
        <v>400</v>
      </c>
    </row>
    <row r="347" spans="1:8" ht="30" customHeight="1" x14ac:dyDescent="0.25">
      <c r="A347" s="17" t="str">
        <f t="shared" si="94"/>
        <v>İZMİT</v>
      </c>
      <c r="B347" s="12" t="str">
        <f t="shared" si="95"/>
        <v>DERİNCE SAFİ LİMAN TERMİNALİ</v>
      </c>
      <c r="C347" s="12" t="str">
        <f t="shared" si="97"/>
        <v>İSPANYA</v>
      </c>
      <c r="D347" s="12" t="str">
        <f t="shared" si="98"/>
        <v>TARRAGONA</v>
      </c>
      <c r="E347" s="13" t="s">
        <v>34</v>
      </c>
      <c r="F347" s="18">
        <v>356</v>
      </c>
      <c r="G347" s="15">
        <v>7071.0000000000018</v>
      </c>
      <c r="H347" s="16">
        <v>7426.9999999999991</v>
      </c>
    </row>
    <row r="348" spans="1:8" ht="30" hidden="1" customHeight="1" x14ac:dyDescent="0.25">
      <c r="A348" s="17" t="str">
        <f t="shared" si="94"/>
        <v>İZMİT</v>
      </c>
      <c r="B348" s="12" t="str">
        <f t="shared" si="95"/>
        <v>DERİNCE SAFİ LİMAN TERMİNALİ</v>
      </c>
      <c r="C348" s="12" t="s">
        <v>75</v>
      </c>
      <c r="D348" s="12" t="s">
        <v>76</v>
      </c>
      <c r="E348" s="13" t="s">
        <v>80</v>
      </c>
      <c r="F348" s="14">
        <v>0</v>
      </c>
      <c r="G348" s="15">
        <v>16</v>
      </c>
      <c r="H348" s="16">
        <v>16</v>
      </c>
    </row>
    <row r="349" spans="1:8" ht="17.100000000000001" hidden="1" customHeight="1" x14ac:dyDescent="0.25">
      <c r="A349" s="17" t="str">
        <f t="shared" si="94"/>
        <v>İZMİT</v>
      </c>
      <c r="B349" s="12" t="str">
        <f t="shared" si="95"/>
        <v>DERİNCE SAFİ LİMAN TERMİNALİ</v>
      </c>
      <c r="C349" s="12" t="str">
        <f t="shared" ref="C349:C352" si="99">C348</f>
        <v>İSRAİL</v>
      </c>
      <c r="D349" s="12" t="str">
        <f t="shared" ref="D349:D352" si="100">D348</f>
        <v>ASHDOD</v>
      </c>
      <c r="E349" s="13" t="s">
        <v>26</v>
      </c>
      <c r="F349" s="18">
        <v>3</v>
      </c>
      <c r="G349" s="15">
        <v>2</v>
      </c>
      <c r="H349" s="16">
        <v>5</v>
      </c>
    </row>
    <row r="350" spans="1:8" ht="17.100000000000001" hidden="1" customHeight="1" x14ac:dyDescent="0.25">
      <c r="A350" s="17" t="str">
        <f t="shared" si="94"/>
        <v>İZMİT</v>
      </c>
      <c r="B350" s="12" t="str">
        <f t="shared" si="95"/>
        <v>DERİNCE SAFİ LİMAN TERMİNALİ</v>
      </c>
      <c r="C350" s="12" t="str">
        <f t="shared" si="99"/>
        <v>İSRAİL</v>
      </c>
      <c r="D350" s="12" t="str">
        <f t="shared" si="100"/>
        <v>ASHDOD</v>
      </c>
      <c r="E350" s="13" t="s">
        <v>87</v>
      </c>
      <c r="F350" s="14">
        <v>0</v>
      </c>
      <c r="G350" s="15">
        <v>18</v>
      </c>
      <c r="H350" s="16">
        <v>18</v>
      </c>
    </row>
    <row r="351" spans="1:8" ht="30" customHeight="1" x14ac:dyDescent="0.25">
      <c r="A351" s="17" t="str">
        <f t="shared" si="94"/>
        <v>İZMİT</v>
      </c>
      <c r="B351" s="12" t="str">
        <f t="shared" si="95"/>
        <v>DERİNCE SAFİ LİMAN TERMİNALİ</v>
      </c>
      <c r="C351" s="12" t="str">
        <f t="shared" si="99"/>
        <v>İSRAİL</v>
      </c>
      <c r="D351" s="12" t="str">
        <f t="shared" si="100"/>
        <v>ASHDOD</v>
      </c>
      <c r="E351" s="13" t="s">
        <v>34</v>
      </c>
      <c r="F351" s="18">
        <v>35</v>
      </c>
      <c r="G351" s="15">
        <v>23216.000000000004</v>
      </c>
      <c r="H351" s="16">
        <v>23251.000000000004</v>
      </c>
    </row>
    <row r="352" spans="1:8" ht="30" hidden="1" customHeight="1" x14ac:dyDescent="0.25">
      <c r="A352" s="17" t="str">
        <f t="shared" si="94"/>
        <v>İZMİT</v>
      </c>
      <c r="B352" s="12" t="str">
        <f t="shared" si="95"/>
        <v>DERİNCE SAFİ LİMAN TERMİNALİ</v>
      </c>
      <c r="C352" s="12" t="str">
        <f t="shared" si="99"/>
        <v>İSRAİL</v>
      </c>
      <c r="D352" s="12" t="str">
        <f t="shared" si="100"/>
        <v>ASHDOD</v>
      </c>
      <c r="E352" s="13" t="s">
        <v>56</v>
      </c>
      <c r="F352" s="18">
        <v>2</v>
      </c>
      <c r="G352" s="19">
        <v>0</v>
      </c>
      <c r="H352" s="16">
        <v>2</v>
      </c>
    </row>
    <row r="353" spans="1:8" ht="30" customHeight="1" x14ac:dyDescent="0.25">
      <c r="A353" s="17" t="str">
        <f t="shared" si="94"/>
        <v>İZMİT</v>
      </c>
      <c r="B353" s="12" t="str">
        <f t="shared" si="95"/>
        <v>DERİNCE SAFİ LİMAN TERMİNALİ</v>
      </c>
      <c r="C353" s="12" t="s">
        <v>5</v>
      </c>
      <c r="D353" s="12" t="s">
        <v>127</v>
      </c>
      <c r="E353" s="13" t="s">
        <v>34</v>
      </c>
      <c r="F353" s="18">
        <v>3063.0000000000005</v>
      </c>
      <c r="G353" s="15">
        <v>506</v>
      </c>
      <c r="H353" s="16">
        <v>3569</v>
      </c>
    </row>
    <row r="354" spans="1:8" ht="30" customHeight="1" x14ac:dyDescent="0.25">
      <c r="A354" s="17" t="str">
        <f t="shared" si="94"/>
        <v>İZMİT</v>
      </c>
      <c r="B354" s="12" t="str">
        <f t="shared" si="95"/>
        <v>DERİNCE SAFİ LİMAN TERMİNALİ</v>
      </c>
      <c r="C354" s="12" t="str">
        <f t="shared" ref="C354:C356" si="101">C353</f>
        <v>İTALYA</v>
      </c>
      <c r="D354" s="12" t="s">
        <v>170</v>
      </c>
      <c r="E354" s="13" t="s">
        <v>34</v>
      </c>
      <c r="F354" s="18">
        <v>1364</v>
      </c>
      <c r="G354" s="19">
        <v>0</v>
      </c>
      <c r="H354" s="16">
        <v>1364</v>
      </c>
    </row>
    <row r="355" spans="1:8" ht="30" customHeight="1" x14ac:dyDescent="0.25">
      <c r="A355" s="17" t="str">
        <f t="shared" si="94"/>
        <v>İZMİT</v>
      </c>
      <c r="B355" s="12" t="str">
        <f t="shared" si="95"/>
        <v>DERİNCE SAFİ LİMAN TERMİNALİ</v>
      </c>
      <c r="C355" s="12" t="str">
        <f t="shared" si="101"/>
        <v>İTALYA</v>
      </c>
      <c r="D355" s="12" t="s">
        <v>173</v>
      </c>
      <c r="E355" s="13" t="s">
        <v>34</v>
      </c>
      <c r="F355" s="18">
        <v>1215</v>
      </c>
      <c r="G355" s="15">
        <v>762</v>
      </c>
      <c r="H355" s="16">
        <v>1977</v>
      </c>
    </row>
    <row r="356" spans="1:8" ht="30" customHeight="1" x14ac:dyDescent="0.25">
      <c r="A356" s="17" t="str">
        <f t="shared" si="94"/>
        <v>İZMİT</v>
      </c>
      <c r="B356" s="12" t="str">
        <f t="shared" si="95"/>
        <v>DERİNCE SAFİ LİMAN TERMİNALİ</v>
      </c>
      <c r="C356" s="12" t="str">
        <f t="shared" si="101"/>
        <v>İTALYA</v>
      </c>
      <c r="D356" s="12" t="s">
        <v>128</v>
      </c>
      <c r="E356" s="13" t="s">
        <v>34</v>
      </c>
      <c r="F356" s="18">
        <v>795</v>
      </c>
      <c r="G356" s="19">
        <v>0</v>
      </c>
      <c r="H356" s="16">
        <v>795</v>
      </c>
    </row>
    <row r="357" spans="1:8" ht="30" customHeight="1" x14ac:dyDescent="0.25">
      <c r="A357" s="17" t="str">
        <f t="shared" si="94"/>
        <v>İZMİT</v>
      </c>
      <c r="B357" s="12" t="str">
        <f t="shared" si="95"/>
        <v>DERİNCE SAFİ LİMAN TERMİNALİ</v>
      </c>
      <c r="C357" s="12" t="s">
        <v>131</v>
      </c>
      <c r="D357" s="12" t="s">
        <v>212</v>
      </c>
      <c r="E357" s="13" t="s">
        <v>34</v>
      </c>
      <c r="F357" s="18">
        <v>834</v>
      </c>
      <c r="G357" s="19">
        <v>0</v>
      </c>
      <c r="H357" s="16">
        <v>834</v>
      </c>
    </row>
    <row r="358" spans="1:8" ht="30" customHeight="1" x14ac:dyDescent="0.25">
      <c r="A358" s="17" t="str">
        <f t="shared" si="94"/>
        <v>İZMİT</v>
      </c>
      <c r="B358" s="12" t="str">
        <f t="shared" si="95"/>
        <v>DERİNCE SAFİ LİMAN TERMİNALİ</v>
      </c>
      <c r="C358" s="12" t="str">
        <f t="shared" ref="C358:C359" si="102">C357</f>
        <v>JAPONYA</v>
      </c>
      <c r="D358" s="12" t="s">
        <v>213</v>
      </c>
      <c r="E358" s="13" t="s">
        <v>34</v>
      </c>
      <c r="F358" s="18">
        <v>904</v>
      </c>
      <c r="G358" s="19">
        <v>0</v>
      </c>
      <c r="H358" s="16">
        <v>904</v>
      </c>
    </row>
    <row r="359" spans="1:8" ht="30" customHeight="1" x14ac:dyDescent="0.25">
      <c r="A359" s="17" t="str">
        <f t="shared" si="94"/>
        <v>İZMİT</v>
      </c>
      <c r="B359" s="12" t="str">
        <f t="shared" si="95"/>
        <v>DERİNCE SAFİ LİMAN TERMİNALİ</v>
      </c>
      <c r="C359" s="12" t="str">
        <f t="shared" si="102"/>
        <v>JAPONYA</v>
      </c>
      <c r="D359" s="12" t="s">
        <v>214</v>
      </c>
      <c r="E359" s="13" t="s">
        <v>34</v>
      </c>
      <c r="F359" s="18">
        <v>823</v>
      </c>
      <c r="G359" s="19">
        <v>0</v>
      </c>
      <c r="H359" s="16">
        <v>823</v>
      </c>
    </row>
    <row r="360" spans="1:8" ht="30" customHeight="1" x14ac:dyDescent="0.25">
      <c r="A360" s="17" t="str">
        <f t="shared" si="94"/>
        <v>İZMİT</v>
      </c>
      <c r="B360" s="12" t="str">
        <f t="shared" si="95"/>
        <v>DERİNCE SAFİ LİMAN TERMİNALİ</v>
      </c>
      <c r="C360" s="12" t="s">
        <v>215</v>
      </c>
      <c r="D360" s="12" t="s">
        <v>216</v>
      </c>
      <c r="E360" s="13" t="s">
        <v>12</v>
      </c>
      <c r="F360" s="14">
        <v>0</v>
      </c>
      <c r="G360" s="15">
        <v>839</v>
      </c>
      <c r="H360" s="16">
        <v>839</v>
      </c>
    </row>
    <row r="361" spans="1:8" ht="30" customHeight="1" x14ac:dyDescent="0.25">
      <c r="A361" s="17" t="str">
        <f t="shared" si="94"/>
        <v>İZMİT</v>
      </c>
      <c r="B361" s="12" t="str">
        <f t="shared" si="95"/>
        <v>DERİNCE SAFİ LİMAN TERMİNALİ</v>
      </c>
      <c r="C361" s="12" t="str">
        <f>C360</f>
        <v>KANADA</v>
      </c>
      <c r="D361" s="12" t="str">
        <f>D360</f>
        <v>HALIFAX</v>
      </c>
      <c r="E361" s="13" t="s">
        <v>34</v>
      </c>
      <c r="F361" s="14">
        <v>0</v>
      </c>
      <c r="G361" s="15">
        <v>6693.0000000000018</v>
      </c>
      <c r="H361" s="16">
        <v>6693.0000000000018</v>
      </c>
    </row>
    <row r="362" spans="1:8" ht="30" hidden="1" customHeight="1" x14ac:dyDescent="0.25">
      <c r="A362" s="17" t="str">
        <f t="shared" si="94"/>
        <v>İZMİT</v>
      </c>
      <c r="B362" s="12" t="str">
        <f t="shared" si="95"/>
        <v>DERİNCE SAFİ LİMAN TERMİNALİ</v>
      </c>
      <c r="C362" s="12" t="s">
        <v>137</v>
      </c>
      <c r="D362" s="12" t="s">
        <v>138</v>
      </c>
      <c r="E362" s="13" t="s">
        <v>34</v>
      </c>
      <c r="F362" s="18">
        <v>236</v>
      </c>
      <c r="G362" s="19">
        <v>0</v>
      </c>
      <c r="H362" s="16">
        <v>236</v>
      </c>
    </row>
    <row r="363" spans="1:8" ht="30" hidden="1" customHeight="1" x14ac:dyDescent="0.25">
      <c r="A363" s="17" t="str">
        <f t="shared" si="94"/>
        <v>İZMİT</v>
      </c>
      <c r="B363" s="12" t="str">
        <f t="shared" si="95"/>
        <v>DERİNCE SAFİ LİMAN TERMİNALİ</v>
      </c>
      <c r="C363" s="12" t="s">
        <v>139</v>
      </c>
      <c r="D363" s="12" t="s">
        <v>141</v>
      </c>
      <c r="E363" s="13" t="s">
        <v>34</v>
      </c>
      <c r="F363" s="14">
        <v>0</v>
      </c>
      <c r="G363" s="15">
        <v>26</v>
      </c>
      <c r="H363" s="16">
        <v>26</v>
      </c>
    </row>
    <row r="364" spans="1:8" ht="30" customHeight="1" x14ac:dyDescent="0.25">
      <c r="A364" s="17" t="str">
        <f t="shared" si="94"/>
        <v>İZMİT</v>
      </c>
      <c r="B364" s="12" t="str">
        <f t="shared" si="95"/>
        <v>DERİNCE SAFİ LİMAN TERMİNALİ</v>
      </c>
      <c r="C364" s="12" t="s">
        <v>217</v>
      </c>
      <c r="D364" s="12" t="s">
        <v>218</v>
      </c>
      <c r="E364" s="13" t="s">
        <v>34</v>
      </c>
      <c r="F364" s="14">
        <v>0</v>
      </c>
      <c r="G364" s="15">
        <v>745</v>
      </c>
      <c r="H364" s="16">
        <v>745</v>
      </c>
    </row>
    <row r="365" spans="1:8" ht="17.100000000000001" hidden="1" customHeight="1" x14ac:dyDescent="0.25">
      <c r="A365" s="17" t="str">
        <f t="shared" si="94"/>
        <v>İZMİT</v>
      </c>
      <c r="B365" s="12" t="str">
        <f t="shared" si="95"/>
        <v>DERİNCE SAFİ LİMAN TERMİNALİ</v>
      </c>
      <c r="C365" s="12" t="s">
        <v>142</v>
      </c>
      <c r="D365" s="12" t="s">
        <v>143</v>
      </c>
      <c r="E365" s="13" t="s">
        <v>26</v>
      </c>
      <c r="F365" s="14">
        <v>0</v>
      </c>
      <c r="G365" s="15">
        <v>4</v>
      </c>
      <c r="H365" s="16">
        <v>4</v>
      </c>
    </row>
    <row r="366" spans="1:8" ht="30" hidden="1" customHeight="1" x14ac:dyDescent="0.25">
      <c r="A366" s="17" t="str">
        <f t="shared" ref="A366:A397" si="103">A365</f>
        <v>İZMİT</v>
      </c>
      <c r="B366" s="12" t="str">
        <f t="shared" ref="B366:B383" si="104">B365</f>
        <v>DERİNCE SAFİ LİMAN TERMİNALİ</v>
      </c>
      <c r="C366" s="12" t="str">
        <f t="shared" ref="C366:C367" si="105">C365</f>
        <v>MISIR</v>
      </c>
      <c r="D366" s="12" t="str">
        <f t="shared" ref="D366:D367" si="106">D365</f>
        <v>ALEXANDRIA</v>
      </c>
      <c r="E366" s="13" t="s">
        <v>27</v>
      </c>
      <c r="F366" s="14">
        <v>0</v>
      </c>
      <c r="G366" s="15">
        <v>1</v>
      </c>
      <c r="H366" s="16">
        <v>1</v>
      </c>
    </row>
    <row r="367" spans="1:8" ht="30" customHeight="1" x14ac:dyDescent="0.25">
      <c r="A367" s="17" t="str">
        <f t="shared" si="103"/>
        <v>İZMİT</v>
      </c>
      <c r="B367" s="12" t="str">
        <f t="shared" si="104"/>
        <v>DERİNCE SAFİ LİMAN TERMİNALİ</v>
      </c>
      <c r="C367" s="12" t="str">
        <f t="shared" si="105"/>
        <v>MISIR</v>
      </c>
      <c r="D367" s="12" t="str">
        <f t="shared" si="106"/>
        <v>ALEXANDRIA</v>
      </c>
      <c r="E367" s="13" t="s">
        <v>34</v>
      </c>
      <c r="F367" s="14">
        <v>0</v>
      </c>
      <c r="G367" s="15">
        <v>3343.9999999999995</v>
      </c>
      <c r="H367" s="16">
        <v>3343.9999999999995</v>
      </c>
    </row>
    <row r="368" spans="1:8" ht="30" hidden="1" customHeight="1" x14ac:dyDescent="0.25">
      <c r="A368" s="17" t="str">
        <f t="shared" si="103"/>
        <v>İZMİT</v>
      </c>
      <c r="B368" s="12" t="str">
        <f t="shared" si="104"/>
        <v>DERİNCE SAFİ LİMAN TERMİNALİ</v>
      </c>
      <c r="C368" s="12" t="s">
        <v>219</v>
      </c>
      <c r="D368" s="12" t="s">
        <v>92</v>
      </c>
      <c r="E368" s="13" t="s">
        <v>34</v>
      </c>
      <c r="F368" s="14">
        <v>0</v>
      </c>
      <c r="G368" s="15">
        <v>1</v>
      </c>
      <c r="H368" s="16">
        <v>1</v>
      </c>
    </row>
    <row r="369" spans="1:8" ht="17.100000000000001" hidden="1" customHeight="1" x14ac:dyDescent="0.25">
      <c r="A369" s="17" t="str">
        <f t="shared" si="103"/>
        <v>İZMİT</v>
      </c>
      <c r="B369" s="12" t="str">
        <f t="shared" si="104"/>
        <v>DERİNCE SAFİ LİMAN TERMİNALİ</v>
      </c>
      <c r="C369" s="12" t="s">
        <v>10</v>
      </c>
      <c r="D369" s="12" t="s">
        <v>148</v>
      </c>
      <c r="E369" s="13" t="s">
        <v>26</v>
      </c>
      <c r="F369" s="14">
        <v>0</v>
      </c>
      <c r="G369" s="15">
        <v>1</v>
      </c>
      <c r="H369" s="16">
        <v>1</v>
      </c>
    </row>
    <row r="370" spans="1:8" ht="30" customHeight="1" x14ac:dyDescent="0.25">
      <c r="A370" s="17" t="str">
        <f t="shared" si="103"/>
        <v>İZMİT</v>
      </c>
      <c r="B370" s="12" t="str">
        <f t="shared" si="104"/>
        <v>DERİNCE SAFİ LİMAN TERMİNALİ</v>
      </c>
      <c r="C370" s="12" t="str">
        <f>C369</f>
        <v>RUSYA FED.</v>
      </c>
      <c r="D370" s="12" t="str">
        <f>D369</f>
        <v>NOVOROSSIYSK</v>
      </c>
      <c r="E370" s="13" t="s">
        <v>34</v>
      </c>
      <c r="F370" s="14">
        <v>0</v>
      </c>
      <c r="G370" s="15">
        <v>5122</v>
      </c>
      <c r="H370" s="16">
        <v>5122</v>
      </c>
    </row>
    <row r="371" spans="1:8" ht="30" hidden="1" customHeight="1" x14ac:dyDescent="0.25">
      <c r="A371" s="17" t="str">
        <f t="shared" si="103"/>
        <v>İZMİT</v>
      </c>
      <c r="B371" s="12" t="str">
        <f t="shared" si="104"/>
        <v>DERİNCE SAFİ LİMAN TERMİNALİ</v>
      </c>
      <c r="C371" s="12" t="s">
        <v>149</v>
      </c>
      <c r="D371" s="12" t="s">
        <v>92</v>
      </c>
      <c r="E371" s="13" t="s">
        <v>34</v>
      </c>
      <c r="F371" s="14">
        <v>0</v>
      </c>
      <c r="G371" s="15">
        <v>10</v>
      </c>
      <c r="H371" s="16">
        <v>10</v>
      </c>
    </row>
    <row r="372" spans="1:8" ht="17.100000000000001" hidden="1" customHeight="1" x14ac:dyDescent="0.25">
      <c r="A372" s="17" t="str">
        <f t="shared" si="103"/>
        <v>İZMİT</v>
      </c>
      <c r="B372" s="12" t="str">
        <f t="shared" si="104"/>
        <v>DERİNCE SAFİ LİMAN TERMİNALİ</v>
      </c>
      <c r="C372" s="12" t="s">
        <v>151</v>
      </c>
      <c r="D372" s="12" t="s">
        <v>152</v>
      </c>
      <c r="E372" s="13" t="s">
        <v>87</v>
      </c>
      <c r="F372" s="14">
        <v>0</v>
      </c>
      <c r="G372" s="15">
        <v>28</v>
      </c>
      <c r="H372" s="16">
        <v>28</v>
      </c>
    </row>
    <row r="373" spans="1:8" ht="30" customHeight="1" x14ac:dyDescent="0.25">
      <c r="A373" s="17" t="str">
        <f t="shared" si="103"/>
        <v>İZMİT</v>
      </c>
      <c r="B373" s="12" t="str">
        <f t="shared" si="104"/>
        <v>DERİNCE SAFİ LİMAN TERMİNALİ</v>
      </c>
      <c r="C373" s="12" t="str">
        <f t="shared" ref="C373:C374" si="107">C372</f>
        <v>SLOVENYA</v>
      </c>
      <c r="D373" s="12" t="str">
        <f t="shared" ref="D373:D374" si="108">D372</f>
        <v>KOPER</v>
      </c>
      <c r="E373" s="13" t="s">
        <v>12</v>
      </c>
      <c r="F373" s="14">
        <v>0</v>
      </c>
      <c r="G373" s="15">
        <v>1984</v>
      </c>
      <c r="H373" s="16">
        <v>1984</v>
      </c>
    </row>
    <row r="374" spans="1:8" ht="30" customHeight="1" x14ac:dyDescent="0.25">
      <c r="A374" s="17" t="str">
        <f t="shared" si="103"/>
        <v>İZMİT</v>
      </c>
      <c r="B374" s="12" t="str">
        <f t="shared" si="104"/>
        <v>DERİNCE SAFİ LİMAN TERMİNALİ</v>
      </c>
      <c r="C374" s="12" t="str">
        <f t="shared" si="107"/>
        <v>SLOVENYA</v>
      </c>
      <c r="D374" s="12" t="str">
        <f t="shared" si="108"/>
        <v>KOPER</v>
      </c>
      <c r="E374" s="13" t="s">
        <v>34</v>
      </c>
      <c r="F374" s="18">
        <v>25879.000000000011</v>
      </c>
      <c r="G374" s="15">
        <v>25364</v>
      </c>
      <c r="H374" s="16">
        <v>51242.999999999993</v>
      </c>
    </row>
    <row r="375" spans="1:8" ht="30" hidden="1" customHeight="1" x14ac:dyDescent="0.25">
      <c r="A375" s="17" t="str">
        <f t="shared" si="103"/>
        <v>İZMİT</v>
      </c>
      <c r="B375" s="12" t="str">
        <f t="shared" si="104"/>
        <v>DERİNCE SAFİ LİMAN TERMİNALİ</v>
      </c>
      <c r="C375" s="12" t="s">
        <v>220</v>
      </c>
      <c r="D375" s="12" t="s">
        <v>221</v>
      </c>
      <c r="E375" s="13" t="s">
        <v>34</v>
      </c>
      <c r="F375" s="18">
        <v>120</v>
      </c>
      <c r="G375" s="19">
        <v>0</v>
      </c>
      <c r="H375" s="16">
        <v>120</v>
      </c>
    </row>
    <row r="376" spans="1:8" ht="30" hidden="1" customHeight="1" x14ac:dyDescent="0.25">
      <c r="A376" s="17" t="str">
        <f t="shared" si="103"/>
        <v>İZMİT</v>
      </c>
      <c r="B376" s="12" t="str">
        <f t="shared" si="104"/>
        <v>DERİNCE SAFİ LİMAN TERMİNALİ</v>
      </c>
      <c r="C376" s="12" t="s">
        <v>156</v>
      </c>
      <c r="D376" s="12" t="s">
        <v>158</v>
      </c>
      <c r="E376" s="13" t="s">
        <v>34</v>
      </c>
      <c r="F376" s="14">
        <v>0</v>
      </c>
      <c r="G376" s="15">
        <v>36</v>
      </c>
      <c r="H376" s="16">
        <v>36</v>
      </c>
    </row>
    <row r="377" spans="1:8" ht="30" customHeight="1" x14ac:dyDescent="0.25">
      <c r="A377" s="17" t="str">
        <f t="shared" si="103"/>
        <v>İZMİT</v>
      </c>
      <c r="B377" s="12" t="str">
        <f t="shared" si="104"/>
        <v>DERİNCE SAFİ LİMAN TERMİNALİ</v>
      </c>
      <c r="C377" s="12" t="s">
        <v>22</v>
      </c>
      <c r="D377" s="12" t="s">
        <v>23</v>
      </c>
      <c r="E377" s="13" t="s">
        <v>34</v>
      </c>
      <c r="F377" s="14">
        <v>0</v>
      </c>
      <c r="G377" s="15">
        <v>717</v>
      </c>
      <c r="H377" s="16">
        <v>717</v>
      </c>
    </row>
    <row r="378" spans="1:8" ht="17.100000000000001" hidden="1" customHeight="1" x14ac:dyDescent="0.25">
      <c r="A378" s="17" t="str">
        <f t="shared" si="103"/>
        <v>İZMİT</v>
      </c>
      <c r="B378" s="12" t="str">
        <f t="shared" si="104"/>
        <v>DERİNCE SAFİ LİMAN TERMİNALİ</v>
      </c>
      <c r="C378" s="12" t="str">
        <f>C377</f>
        <v>UKRAYNA</v>
      </c>
      <c r="D378" s="12" t="s">
        <v>23</v>
      </c>
      <c r="E378" s="13" t="s">
        <v>26</v>
      </c>
      <c r="F378" s="18">
        <v>1</v>
      </c>
      <c r="G378" s="19">
        <v>0</v>
      </c>
      <c r="H378" s="16">
        <v>1</v>
      </c>
    </row>
    <row r="379" spans="1:8" ht="17.100000000000001" hidden="1" customHeight="1" x14ac:dyDescent="0.25">
      <c r="A379" s="17" t="str">
        <f t="shared" si="103"/>
        <v>İZMİT</v>
      </c>
      <c r="B379" s="12" t="str">
        <f t="shared" si="104"/>
        <v>DERİNCE SAFİ LİMAN TERMİNALİ</v>
      </c>
      <c r="C379" s="12" t="s">
        <v>161</v>
      </c>
      <c r="D379" s="12" t="s">
        <v>162</v>
      </c>
      <c r="E379" s="13" t="s">
        <v>87</v>
      </c>
      <c r="F379" s="14">
        <v>0</v>
      </c>
      <c r="G379" s="15">
        <v>21</v>
      </c>
      <c r="H379" s="16">
        <v>21</v>
      </c>
    </row>
    <row r="380" spans="1:8" ht="30" hidden="1" customHeight="1" x14ac:dyDescent="0.25">
      <c r="A380" s="17" t="str">
        <f t="shared" si="103"/>
        <v>İZMİT</v>
      </c>
      <c r="B380" s="12" t="str">
        <f t="shared" si="104"/>
        <v>DERİNCE SAFİ LİMAN TERMİNALİ</v>
      </c>
      <c r="C380" s="12" t="s">
        <v>222</v>
      </c>
      <c r="D380" s="12" t="s">
        <v>223</v>
      </c>
      <c r="E380" s="13" t="s">
        <v>34</v>
      </c>
      <c r="F380" s="14">
        <v>0</v>
      </c>
      <c r="G380" s="15">
        <v>60</v>
      </c>
      <c r="H380" s="16">
        <v>60</v>
      </c>
    </row>
    <row r="381" spans="1:8" ht="30" hidden="1" customHeight="1" x14ac:dyDescent="0.25">
      <c r="A381" s="17" t="str">
        <f t="shared" si="103"/>
        <v>İZMİT</v>
      </c>
      <c r="B381" s="12" t="str">
        <f t="shared" si="104"/>
        <v>DERİNCE SAFİ LİMAN TERMİNALİ</v>
      </c>
      <c r="C381" s="12" t="s">
        <v>42</v>
      </c>
      <c r="D381" s="12" t="s">
        <v>164</v>
      </c>
      <c r="E381" s="13" t="s">
        <v>80</v>
      </c>
      <c r="F381" s="14">
        <v>0</v>
      </c>
      <c r="G381" s="15">
        <v>3</v>
      </c>
      <c r="H381" s="16">
        <v>3</v>
      </c>
    </row>
    <row r="382" spans="1:8" ht="17.100000000000001" hidden="1" customHeight="1" x14ac:dyDescent="0.25">
      <c r="A382" s="17" t="str">
        <f t="shared" si="103"/>
        <v>İZMİT</v>
      </c>
      <c r="B382" s="12" t="str">
        <f t="shared" si="104"/>
        <v>DERİNCE SAFİ LİMAN TERMİNALİ</v>
      </c>
      <c r="C382" s="12" t="str">
        <f t="shared" ref="C382:C383" si="109">C381</f>
        <v>YUNANİSTAN</v>
      </c>
      <c r="D382" s="12" t="str">
        <f t="shared" ref="D382:D383" si="110">D381</f>
        <v>PIRAEUS</v>
      </c>
      <c r="E382" s="13" t="s">
        <v>87</v>
      </c>
      <c r="F382" s="14">
        <v>0</v>
      </c>
      <c r="G382" s="15">
        <v>3</v>
      </c>
      <c r="H382" s="16">
        <v>3</v>
      </c>
    </row>
    <row r="383" spans="1:8" ht="30" customHeight="1" x14ac:dyDescent="0.25">
      <c r="A383" s="17" t="str">
        <f t="shared" si="103"/>
        <v>İZMİT</v>
      </c>
      <c r="B383" s="12" t="str">
        <f t="shared" si="104"/>
        <v>DERİNCE SAFİ LİMAN TERMİNALİ</v>
      </c>
      <c r="C383" s="12" t="str">
        <f t="shared" si="109"/>
        <v>YUNANİSTAN</v>
      </c>
      <c r="D383" s="12" t="str">
        <f t="shared" si="110"/>
        <v>PIRAEUS</v>
      </c>
      <c r="E383" s="13" t="s">
        <v>34</v>
      </c>
      <c r="F383" s="18">
        <v>10243.000000000002</v>
      </c>
      <c r="G383" s="15">
        <v>6655.9999999999991</v>
      </c>
      <c r="H383" s="16">
        <v>16899</v>
      </c>
    </row>
    <row r="384" spans="1:8" ht="30" hidden="1" customHeight="1" x14ac:dyDescent="0.25">
      <c r="A384" s="17" t="str">
        <f t="shared" si="103"/>
        <v>İZMİT</v>
      </c>
      <c r="B384" s="12" t="s">
        <v>224</v>
      </c>
      <c r="C384" s="12" t="s">
        <v>15</v>
      </c>
      <c r="D384" s="12" t="s">
        <v>15</v>
      </c>
      <c r="E384" s="13" t="s">
        <v>7</v>
      </c>
      <c r="F384" s="18">
        <v>7</v>
      </c>
      <c r="G384" s="15">
        <v>8</v>
      </c>
      <c r="H384" s="16">
        <v>15</v>
      </c>
    </row>
    <row r="385" spans="1:8" ht="30" hidden="1" customHeight="1" x14ac:dyDescent="0.25">
      <c r="A385" s="17" t="str">
        <f t="shared" si="103"/>
        <v>İZMİT</v>
      </c>
      <c r="B385" s="12" t="s">
        <v>225</v>
      </c>
      <c r="C385" s="12" t="s">
        <v>15</v>
      </c>
      <c r="D385" s="12" t="s">
        <v>15</v>
      </c>
      <c r="E385" s="13" t="s">
        <v>19</v>
      </c>
      <c r="F385" s="14">
        <v>0</v>
      </c>
      <c r="G385" s="15">
        <v>2</v>
      </c>
      <c r="H385" s="16">
        <v>2</v>
      </c>
    </row>
    <row r="386" spans="1:8" ht="30" hidden="1" customHeight="1" x14ac:dyDescent="0.25">
      <c r="A386" s="17" t="str">
        <f t="shared" si="103"/>
        <v>İZMİT</v>
      </c>
      <c r="B386" s="12" t="s">
        <v>226</v>
      </c>
      <c r="C386" s="12" t="s">
        <v>85</v>
      </c>
      <c r="D386" s="12" t="s">
        <v>86</v>
      </c>
      <c r="E386" s="13" t="s">
        <v>80</v>
      </c>
      <c r="F386" s="14">
        <v>0</v>
      </c>
      <c r="G386" s="15">
        <v>21</v>
      </c>
      <c r="H386" s="16">
        <v>21</v>
      </c>
    </row>
    <row r="387" spans="1:8" ht="30" hidden="1" customHeight="1" x14ac:dyDescent="0.25">
      <c r="A387" s="17" t="str">
        <f t="shared" si="103"/>
        <v>İZMİT</v>
      </c>
      <c r="B387" s="12" t="str">
        <f t="shared" ref="B387:B418" si="111">B386</f>
        <v>KOCAELİ AUTOPORT LİMANI</v>
      </c>
      <c r="C387" s="12" t="str">
        <f t="shared" ref="C387:C390" si="112">C386</f>
        <v>ALMANYA</v>
      </c>
      <c r="D387" s="12" t="str">
        <f t="shared" ref="D387:D389" si="113">D386</f>
        <v>BREMERHAVEN</v>
      </c>
      <c r="E387" s="13" t="s">
        <v>32</v>
      </c>
      <c r="F387" s="14">
        <v>0</v>
      </c>
      <c r="G387" s="15">
        <v>1</v>
      </c>
      <c r="H387" s="16">
        <v>1</v>
      </c>
    </row>
    <row r="388" spans="1:8" ht="30" customHeight="1" x14ac:dyDescent="0.25">
      <c r="A388" s="17" t="str">
        <f t="shared" si="103"/>
        <v>İZMİT</v>
      </c>
      <c r="B388" s="12" t="str">
        <f t="shared" si="111"/>
        <v>KOCAELİ AUTOPORT LİMANI</v>
      </c>
      <c r="C388" s="12" t="str">
        <f t="shared" si="112"/>
        <v>ALMANYA</v>
      </c>
      <c r="D388" s="12" t="str">
        <f t="shared" si="113"/>
        <v>BREMERHAVEN</v>
      </c>
      <c r="E388" s="13" t="s">
        <v>34</v>
      </c>
      <c r="F388" s="14">
        <v>0</v>
      </c>
      <c r="G388" s="15">
        <v>17172.000000000004</v>
      </c>
      <c r="H388" s="16">
        <v>17172.000000000004</v>
      </c>
    </row>
    <row r="389" spans="1:8" ht="30" hidden="1" customHeight="1" x14ac:dyDescent="0.25">
      <c r="A389" s="17" t="str">
        <f t="shared" si="103"/>
        <v>İZMİT</v>
      </c>
      <c r="B389" s="12" t="str">
        <f t="shared" si="111"/>
        <v>KOCAELİ AUTOPORT LİMANI</v>
      </c>
      <c r="C389" s="12" t="str">
        <f t="shared" si="112"/>
        <v>ALMANYA</v>
      </c>
      <c r="D389" s="12" t="str">
        <f t="shared" si="113"/>
        <v>BREMERHAVEN</v>
      </c>
      <c r="E389" s="13" t="s">
        <v>56</v>
      </c>
      <c r="F389" s="14">
        <v>0</v>
      </c>
      <c r="G389" s="15">
        <v>2</v>
      </c>
      <c r="H389" s="16">
        <v>2</v>
      </c>
    </row>
    <row r="390" spans="1:8" ht="30" customHeight="1" x14ac:dyDescent="0.25">
      <c r="A390" s="17" t="str">
        <f t="shared" si="103"/>
        <v>İZMİT</v>
      </c>
      <c r="B390" s="12" t="str">
        <f t="shared" si="111"/>
        <v>KOCAELİ AUTOPORT LİMANI</v>
      </c>
      <c r="C390" s="12" t="str">
        <f t="shared" si="112"/>
        <v>ALMANYA</v>
      </c>
      <c r="D390" s="12" t="s">
        <v>227</v>
      </c>
      <c r="E390" s="13" t="s">
        <v>34</v>
      </c>
      <c r="F390" s="18">
        <v>1061</v>
      </c>
      <c r="G390" s="19">
        <v>0</v>
      </c>
      <c r="H390" s="16">
        <v>1061</v>
      </c>
    </row>
    <row r="391" spans="1:8" ht="30" customHeight="1" x14ac:dyDescent="0.25">
      <c r="A391" s="17" t="str">
        <f t="shared" si="103"/>
        <v>İZMİT</v>
      </c>
      <c r="B391" s="12" t="str">
        <f t="shared" si="111"/>
        <v>KOCAELİ AUTOPORT LİMANI</v>
      </c>
      <c r="C391" s="12" t="s">
        <v>94</v>
      </c>
      <c r="D391" s="12" t="s">
        <v>95</v>
      </c>
      <c r="E391" s="13" t="s">
        <v>34</v>
      </c>
      <c r="F391" s="18">
        <v>49243.999999999993</v>
      </c>
      <c r="G391" s="15">
        <v>3966</v>
      </c>
      <c r="H391" s="16">
        <v>53210</v>
      </c>
    </row>
    <row r="392" spans="1:8" ht="30" hidden="1" customHeight="1" x14ac:dyDescent="0.25">
      <c r="A392" s="17" t="str">
        <f t="shared" si="103"/>
        <v>İZMİT</v>
      </c>
      <c r="B392" s="12" t="str">
        <f t="shared" si="111"/>
        <v>KOCAELİ AUTOPORT LİMANI</v>
      </c>
      <c r="C392" s="12" t="str">
        <f t="shared" ref="C392:C396" si="114">C391</f>
        <v>BELÇİKA</v>
      </c>
      <c r="D392" s="12" t="s">
        <v>96</v>
      </c>
      <c r="E392" s="13" t="s">
        <v>80</v>
      </c>
      <c r="F392" s="14">
        <v>0</v>
      </c>
      <c r="G392" s="15">
        <v>805</v>
      </c>
      <c r="H392" s="16">
        <v>805</v>
      </c>
    </row>
    <row r="393" spans="1:8" ht="17.100000000000001" hidden="1" customHeight="1" x14ac:dyDescent="0.25">
      <c r="A393" s="17" t="str">
        <f t="shared" si="103"/>
        <v>İZMİT</v>
      </c>
      <c r="B393" s="12" t="str">
        <f t="shared" si="111"/>
        <v>KOCAELİ AUTOPORT LİMANI</v>
      </c>
      <c r="C393" s="12" t="str">
        <f t="shared" si="114"/>
        <v>BELÇİKA</v>
      </c>
      <c r="D393" s="12" t="str">
        <f t="shared" ref="D393:D396" si="115">D392</f>
        <v>ZEEBRUGGE</v>
      </c>
      <c r="E393" s="13" t="s">
        <v>26</v>
      </c>
      <c r="F393" s="14">
        <v>0</v>
      </c>
      <c r="G393" s="15">
        <v>2</v>
      </c>
      <c r="H393" s="16">
        <v>2</v>
      </c>
    </row>
    <row r="394" spans="1:8" ht="17.100000000000001" hidden="1" customHeight="1" x14ac:dyDescent="0.25">
      <c r="A394" s="17" t="str">
        <f t="shared" si="103"/>
        <v>İZMİT</v>
      </c>
      <c r="B394" s="12" t="str">
        <f t="shared" si="111"/>
        <v>KOCAELİ AUTOPORT LİMANI</v>
      </c>
      <c r="C394" s="12" t="str">
        <f t="shared" si="114"/>
        <v>BELÇİKA</v>
      </c>
      <c r="D394" s="12" t="str">
        <f t="shared" si="115"/>
        <v>ZEEBRUGGE</v>
      </c>
      <c r="E394" s="13" t="s">
        <v>87</v>
      </c>
      <c r="F394" s="14">
        <v>0</v>
      </c>
      <c r="G394" s="15">
        <v>4</v>
      </c>
      <c r="H394" s="16">
        <v>4</v>
      </c>
    </row>
    <row r="395" spans="1:8" ht="30" customHeight="1" x14ac:dyDescent="0.25">
      <c r="A395" s="17" t="str">
        <f t="shared" si="103"/>
        <v>İZMİT</v>
      </c>
      <c r="B395" s="12" t="str">
        <f t="shared" si="111"/>
        <v>KOCAELİ AUTOPORT LİMANI</v>
      </c>
      <c r="C395" s="12" t="str">
        <f t="shared" si="114"/>
        <v>BELÇİKA</v>
      </c>
      <c r="D395" s="12" t="str">
        <f t="shared" si="115"/>
        <v>ZEEBRUGGE</v>
      </c>
      <c r="E395" s="13" t="s">
        <v>34</v>
      </c>
      <c r="F395" s="18">
        <v>1356</v>
      </c>
      <c r="G395" s="15">
        <v>75686</v>
      </c>
      <c r="H395" s="16">
        <v>77042.000000000015</v>
      </c>
    </row>
    <row r="396" spans="1:8" ht="30" hidden="1" customHeight="1" x14ac:dyDescent="0.25">
      <c r="A396" s="17" t="str">
        <f t="shared" si="103"/>
        <v>İZMİT</v>
      </c>
      <c r="B396" s="12" t="str">
        <f t="shared" si="111"/>
        <v>KOCAELİ AUTOPORT LİMANI</v>
      </c>
      <c r="C396" s="12" t="str">
        <f t="shared" si="114"/>
        <v>BELÇİKA</v>
      </c>
      <c r="D396" s="12" t="str">
        <f t="shared" si="115"/>
        <v>ZEEBRUGGE</v>
      </c>
      <c r="E396" s="13" t="s">
        <v>56</v>
      </c>
      <c r="F396" s="14">
        <v>0</v>
      </c>
      <c r="G396" s="15">
        <v>4</v>
      </c>
      <c r="H396" s="16">
        <v>4</v>
      </c>
    </row>
    <row r="397" spans="1:8" ht="30" hidden="1" customHeight="1" x14ac:dyDescent="0.25">
      <c r="A397" s="17" t="str">
        <f t="shared" si="103"/>
        <v>İZMİT</v>
      </c>
      <c r="B397" s="12" t="str">
        <f t="shared" si="111"/>
        <v>KOCAELİ AUTOPORT LİMANI</v>
      </c>
      <c r="C397" s="12" t="s">
        <v>73</v>
      </c>
      <c r="D397" s="12" t="s">
        <v>99</v>
      </c>
      <c r="E397" s="13" t="s">
        <v>34</v>
      </c>
      <c r="F397" s="18">
        <v>250</v>
      </c>
      <c r="G397" s="19">
        <v>0</v>
      </c>
      <c r="H397" s="16">
        <v>250</v>
      </c>
    </row>
    <row r="398" spans="1:8" ht="30" customHeight="1" x14ac:dyDescent="0.25">
      <c r="A398" s="17" t="str">
        <f t="shared" ref="A398:A429" si="116">A397</f>
        <v>İZMİT</v>
      </c>
      <c r="B398" s="12" t="str">
        <f t="shared" si="111"/>
        <v>KOCAELİ AUTOPORT LİMANI</v>
      </c>
      <c r="C398" s="12" t="str">
        <f>C397</f>
        <v>FAS</v>
      </c>
      <c r="D398" s="12" t="s">
        <v>74</v>
      </c>
      <c r="E398" s="13" t="s">
        <v>34</v>
      </c>
      <c r="F398" s="18">
        <v>2717</v>
      </c>
      <c r="G398" s="19">
        <v>0</v>
      </c>
      <c r="H398" s="16">
        <v>2717</v>
      </c>
    </row>
    <row r="399" spans="1:8" ht="17.100000000000001" hidden="1" customHeight="1" x14ac:dyDescent="0.25">
      <c r="A399" s="17" t="str">
        <f t="shared" si="116"/>
        <v>İZMİT</v>
      </c>
      <c r="B399" s="12" t="str">
        <f t="shared" si="111"/>
        <v>KOCAELİ AUTOPORT LİMANI</v>
      </c>
      <c r="C399" s="12" t="s">
        <v>100</v>
      </c>
      <c r="D399" s="12" t="s">
        <v>101</v>
      </c>
      <c r="E399" s="13" t="s">
        <v>33</v>
      </c>
      <c r="F399" s="14">
        <v>0</v>
      </c>
      <c r="G399" s="15">
        <v>16</v>
      </c>
      <c r="H399" s="16">
        <v>16</v>
      </c>
    </row>
    <row r="400" spans="1:8" ht="30" hidden="1" customHeight="1" x14ac:dyDescent="0.25">
      <c r="A400" s="17" t="str">
        <f t="shared" si="116"/>
        <v>İZMİT</v>
      </c>
      <c r="B400" s="12" t="str">
        <f t="shared" si="111"/>
        <v>KOCAELİ AUTOPORT LİMANI</v>
      </c>
      <c r="C400" s="12" t="str">
        <f t="shared" ref="C400:C402" si="117">C399</f>
        <v>FRANSA</v>
      </c>
      <c r="D400" s="12" t="str">
        <f>D399</f>
        <v>FOS-SUR.MER</v>
      </c>
      <c r="E400" s="13" t="s">
        <v>34</v>
      </c>
      <c r="F400" s="14">
        <v>0</v>
      </c>
      <c r="G400" s="15">
        <v>182</v>
      </c>
      <c r="H400" s="16">
        <v>182</v>
      </c>
    </row>
    <row r="401" spans="1:8" ht="30" customHeight="1" x14ac:dyDescent="0.25">
      <c r="A401" s="17" t="str">
        <f t="shared" si="116"/>
        <v>İZMİT</v>
      </c>
      <c r="B401" s="12" t="str">
        <f t="shared" si="111"/>
        <v>KOCAELİ AUTOPORT LİMANI</v>
      </c>
      <c r="C401" s="12" t="str">
        <f t="shared" si="117"/>
        <v>FRANSA</v>
      </c>
      <c r="D401" s="12" t="s">
        <v>103</v>
      </c>
      <c r="E401" s="13" t="s">
        <v>34</v>
      </c>
      <c r="F401" s="18">
        <v>749</v>
      </c>
      <c r="G401" s="19">
        <v>0</v>
      </c>
      <c r="H401" s="16">
        <v>749</v>
      </c>
    </row>
    <row r="402" spans="1:8" ht="30" customHeight="1" x14ac:dyDescent="0.25">
      <c r="A402" s="17" t="str">
        <f t="shared" si="116"/>
        <v>İZMİT</v>
      </c>
      <c r="B402" s="12" t="str">
        <f t="shared" si="111"/>
        <v>KOCAELİ AUTOPORT LİMANI</v>
      </c>
      <c r="C402" s="12" t="str">
        <f t="shared" si="117"/>
        <v>FRANSA</v>
      </c>
      <c r="D402" s="12" t="s">
        <v>104</v>
      </c>
      <c r="E402" s="13" t="s">
        <v>34</v>
      </c>
      <c r="F402" s="14">
        <v>0</v>
      </c>
      <c r="G402" s="15">
        <v>2204</v>
      </c>
      <c r="H402" s="16">
        <v>2204</v>
      </c>
    </row>
    <row r="403" spans="1:8" ht="30" hidden="1" customHeight="1" x14ac:dyDescent="0.25">
      <c r="A403" s="17" t="str">
        <f t="shared" si="116"/>
        <v>İZMİT</v>
      </c>
      <c r="B403" s="12" t="str">
        <f t="shared" si="111"/>
        <v>KOCAELİ AUTOPORT LİMANI</v>
      </c>
      <c r="C403" s="12" t="s">
        <v>228</v>
      </c>
      <c r="D403" s="12" t="s">
        <v>229</v>
      </c>
      <c r="E403" s="13" t="s">
        <v>12</v>
      </c>
      <c r="F403" s="14">
        <v>0</v>
      </c>
      <c r="G403" s="15">
        <v>117</v>
      </c>
      <c r="H403" s="16">
        <v>117</v>
      </c>
    </row>
    <row r="404" spans="1:8" ht="30" hidden="1" customHeight="1" x14ac:dyDescent="0.25">
      <c r="A404" s="17" t="str">
        <f t="shared" si="116"/>
        <v>İZMİT</v>
      </c>
      <c r="B404" s="12" t="str">
        <f t="shared" si="111"/>
        <v>KOCAELİ AUTOPORT LİMANI</v>
      </c>
      <c r="C404" s="12" t="s">
        <v>110</v>
      </c>
      <c r="D404" s="12" t="s">
        <v>167</v>
      </c>
      <c r="E404" s="13" t="s">
        <v>34</v>
      </c>
      <c r="F404" s="18">
        <v>220</v>
      </c>
      <c r="G404" s="19">
        <v>0</v>
      </c>
      <c r="H404" s="16">
        <v>220</v>
      </c>
    </row>
    <row r="405" spans="1:8" ht="30" customHeight="1" x14ac:dyDescent="0.25">
      <c r="A405" s="17" t="str">
        <f t="shared" si="116"/>
        <v>İZMİT</v>
      </c>
      <c r="B405" s="12" t="str">
        <f t="shared" si="111"/>
        <v>KOCAELİ AUTOPORT LİMANI</v>
      </c>
      <c r="C405" s="12" t="str">
        <f t="shared" ref="C405:C408" si="118">C404</f>
        <v>İNGİLTERE</v>
      </c>
      <c r="D405" s="12" t="s">
        <v>111</v>
      </c>
      <c r="E405" s="13" t="s">
        <v>34</v>
      </c>
      <c r="F405" s="14">
        <v>0</v>
      </c>
      <c r="G405" s="15">
        <v>1073</v>
      </c>
      <c r="H405" s="16">
        <v>1073</v>
      </c>
    </row>
    <row r="406" spans="1:8" ht="17.100000000000001" hidden="1" customHeight="1" x14ac:dyDescent="0.25">
      <c r="A406" s="17" t="str">
        <f t="shared" si="116"/>
        <v>İZMİT</v>
      </c>
      <c r="B406" s="12" t="str">
        <f t="shared" si="111"/>
        <v>KOCAELİ AUTOPORT LİMANI</v>
      </c>
      <c r="C406" s="12" t="str">
        <f t="shared" si="118"/>
        <v>İNGİLTERE</v>
      </c>
      <c r="D406" s="12" t="s">
        <v>112</v>
      </c>
      <c r="E406" s="13" t="s">
        <v>121</v>
      </c>
      <c r="F406" s="14">
        <v>0</v>
      </c>
      <c r="G406" s="15">
        <v>1</v>
      </c>
      <c r="H406" s="16">
        <v>1</v>
      </c>
    </row>
    <row r="407" spans="1:8" ht="30" customHeight="1" x14ac:dyDescent="0.25">
      <c r="A407" s="17" t="str">
        <f t="shared" si="116"/>
        <v>İZMİT</v>
      </c>
      <c r="B407" s="12" t="str">
        <f t="shared" si="111"/>
        <v>KOCAELİ AUTOPORT LİMANI</v>
      </c>
      <c r="C407" s="12" t="str">
        <f t="shared" si="118"/>
        <v>İNGİLTERE</v>
      </c>
      <c r="D407" s="12" t="str">
        <f>D406</f>
        <v>SOUTHAMPTON</v>
      </c>
      <c r="E407" s="13" t="s">
        <v>34</v>
      </c>
      <c r="F407" s="14">
        <v>0</v>
      </c>
      <c r="G407" s="15">
        <v>9775</v>
      </c>
      <c r="H407" s="16">
        <v>9775</v>
      </c>
    </row>
    <row r="408" spans="1:8" ht="30" customHeight="1" x14ac:dyDescent="0.25">
      <c r="A408" s="17" t="str">
        <f t="shared" si="116"/>
        <v>İZMİT</v>
      </c>
      <c r="B408" s="12" t="str">
        <f t="shared" si="111"/>
        <v>KOCAELİ AUTOPORT LİMANI</v>
      </c>
      <c r="C408" s="12" t="str">
        <f t="shared" si="118"/>
        <v>İNGİLTERE</v>
      </c>
      <c r="D408" s="12" t="s">
        <v>211</v>
      </c>
      <c r="E408" s="13" t="s">
        <v>34</v>
      </c>
      <c r="F408" s="14">
        <v>0</v>
      </c>
      <c r="G408" s="15">
        <v>5567</v>
      </c>
      <c r="H408" s="16">
        <v>5567</v>
      </c>
    </row>
    <row r="409" spans="1:8" ht="30" hidden="1" customHeight="1" x14ac:dyDescent="0.25">
      <c r="A409" s="17" t="str">
        <f t="shared" si="116"/>
        <v>İZMİT</v>
      </c>
      <c r="B409" s="12" t="str">
        <f t="shared" si="111"/>
        <v>KOCAELİ AUTOPORT LİMANI</v>
      </c>
      <c r="C409" s="12" t="s">
        <v>230</v>
      </c>
      <c r="D409" s="12" t="s">
        <v>231</v>
      </c>
      <c r="E409" s="13" t="s">
        <v>34</v>
      </c>
      <c r="F409" s="14">
        <v>0</v>
      </c>
      <c r="G409" s="15">
        <v>153</v>
      </c>
      <c r="H409" s="16">
        <v>153</v>
      </c>
    </row>
    <row r="410" spans="1:8" ht="30" customHeight="1" x14ac:dyDescent="0.25">
      <c r="A410" s="17" t="str">
        <f t="shared" si="116"/>
        <v>İZMİT</v>
      </c>
      <c r="B410" s="12" t="str">
        <f t="shared" si="111"/>
        <v>KOCAELİ AUTOPORT LİMANI</v>
      </c>
      <c r="C410" s="12" t="s">
        <v>114</v>
      </c>
      <c r="D410" s="12" t="s">
        <v>115</v>
      </c>
      <c r="E410" s="13" t="s">
        <v>34</v>
      </c>
      <c r="F410" s="18">
        <v>2692</v>
      </c>
      <c r="G410" s="15">
        <v>1</v>
      </c>
      <c r="H410" s="16">
        <v>2693</v>
      </c>
    </row>
    <row r="411" spans="1:8" ht="30" customHeight="1" x14ac:dyDescent="0.25">
      <c r="A411" s="17" t="str">
        <f t="shared" si="116"/>
        <v>İZMİT</v>
      </c>
      <c r="B411" s="12" t="str">
        <f t="shared" si="111"/>
        <v>KOCAELİ AUTOPORT LİMANI</v>
      </c>
      <c r="C411" s="12" t="str">
        <f t="shared" ref="C411:C418" si="119">C410</f>
        <v>İSPANYA</v>
      </c>
      <c r="D411" s="12" t="s">
        <v>118</v>
      </c>
      <c r="E411" s="13" t="s">
        <v>34</v>
      </c>
      <c r="F411" s="14">
        <v>0</v>
      </c>
      <c r="G411" s="15">
        <v>2343</v>
      </c>
      <c r="H411" s="16">
        <v>2343</v>
      </c>
    </row>
    <row r="412" spans="1:8" ht="30" customHeight="1" x14ac:dyDescent="0.25">
      <c r="A412" s="17" t="str">
        <f t="shared" si="116"/>
        <v>İZMİT</v>
      </c>
      <c r="B412" s="12" t="str">
        <f t="shared" si="111"/>
        <v>KOCAELİ AUTOPORT LİMANI</v>
      </c>
      <c r="C412" s="12" t="str">
        <f t="shared" si="119"/>
        <v>İSPANYA</v>
      </c>
      <c r="D412" s="12" t="s">
        <v>119</v>
      </c>
      <c r="E412" s="13" t="s">
        <v>34</v>
      </c>
      <c r="F412" s="18">
        <v>10410</v>
      </c>
      <c r="G412" s="15">
        <v>2459</v>
      </c>
      <c r="H412" s="16">
        <v>12869</v>
      </c>
    </row>
    <row r="413" spans="1:8" ht="30" hidden="1" customHeight="1" x14ac:dyDescent="0.25">
      <c r="A413" s="17" t="str">
        <f t="shared" si="116"/>
        <v>İZMİT</v>
      </c>
      <c r="B413" s="12" t="str">
        <f t="shared" si="111"/>
        <v>KOCAELİ AUTOPORT LİMANI</v>
      </c>
      <c r="C413" s="12" t="str">
        <f t="shared" si="119"/>
        <v>İSPANYA</v>
      </c>
      <c r="D413" s="12" t="s">
        <v>120</v>
      </c>
      <c r="E413" s="13" t="s">
        <v>80</v>
      </c>
      <c r="F413" s="14">
        <v>0</v>
      </c>
      <c r="G413" s="15">
        <v>1</v>
      </c>
      <c r="H413" s="16">
        <v>1</v>
      </c>
    </row>
    <row r="414" spans="1:8" ht="30" hidden="1" customHeight="1" x14ac:dyDescent="0.25">
      <c r="A414" s="17" t="str">
        <f t="shared" si="116"/>
        <v>İZMİT</v>
      </c>
      <c r="B414" s="12" t="str">
        <f t="shared" si="111"/>
        <v>KOCAELİ AUTOPORT LİMANI</v>
      </c>
      <c r="C414" s="12" t="str">
        <f t="shared" si="119"/>
        <v>İSPANYA</v>
      </c>
      <c r="D414" s="12" t="str">
        <f t="shared" ref="D414:D417" si="120">D413</f>
        <v>VIGO</v>
      </c>
      <c r="E414" s="13" t="s">
        <v>30</v>
      </c>
      <c r="F414" s="14">
        <v>0</v>
      </c>
      <c r="G414" s="15">
        <v>6</v>
      </c>
      <c r="H414" s="16">
        <v>6</v>
      </c>
    </row>
    <row r="415" spans="1:8" ht="17.100000000000001" hidden="1" customHeight="1" x14ac:dyDescent="0.25">
      <c r="A415" s="17" t="str">
        <f t="shared" si="116"/>
        <v>İZMİT</v>
      </c>
      <c r="B415" s="12" t="str">
        <f t="shared" si="111"/>
        <v>KOCAELİ AUTOPORT LİMANI</v>
      </c>
      <c r="C415" s="12" t="str">
        <f t="shared" si="119"/>
        <v>İSPANYA</v>
      </c>
      <c r="D415" s="12" t="str">
        <f t="shared" si="120"/>
        <v>VIGO</v>
      </c>
      <c r="E415" s="13" t="s">
        <v>87</v>
      </c>
      <c r="F415" s="18">
        <v>1</v>
      </c>
      <c r="G415" s="15">
        <v>28.000000000000004</v>
      </c>
      <c r="H415" s="16">
        <v>29.000000000000004</v>
      </c>
    </row>
    <row r="416" spans="1:8" ht="30" customHeight="1" x14ac:dyDescent="0.25">
      <c r="A416" s="17" t="str">
        <f t="shared" si="116"/>
        <v>İZMİT</v>
      </c>
      <c r="B416" s="12" t="str">
        <f t="shared" si="111"/>
        <v>KOCAELİ AUTOPORT LİMANI</v>
      </c>
      <c r="C416" s="12" t="str">
        <f t="shared" si="119"/>
        <v>İSPANYA</v>
      </c>
      <c r="D416" s="12" t="str">
        <f t="shared" si="120"/>
        <v>VIGO</v>
      </c>
      <c r="E416" s="13" t="s">
        <v>34</v>
      </c>
      <c r="F416" s="18">
        <v>7806</v>
      </c>
      <c r="G416" s="15">
        <v>29</v>
      </c>
      <c r="H416" s="16">
        <v>7835.0000000000009</v>
      </c>
    </row>
    <row r="417" spans="1:8" ht="30" hidden="1" customHeight="1" x14ac:dyDescent="0.25">
      <c r="A417" s="17" t="str">
        <f t="shared" si="116"/>
        <v>İZMİT</v>
      </c>
      <c r="B417" s="12" t="str">
        <f t="shared" si="111"/>
        <v>KOCAELİ AUTOPORT LİMANI</v>
      </c>
      <c r="C417" s="12" t="str">
        <f t="shared" si="119"/>
        <v>İSPANYA</v>
      </c>
      <c r="D417" s="12" t="str">
        <f t="shared" si="120"/>
        <v>VIGO</v>
      </c>
      <c r="E417" s="13" t="s">
        <v>56</v>
      </c>
      <c r="F417" s="14">
        <v>0</v>
      </c>
      <c r="G417" s="15">
        <v>1</v>
      </c>
      <c r="H417" s="16">
        <v>1</v>
      </c>
    </row>
    <row r="418" spans="1:8" ht="30" customHeight="1" x14ac:dyDescent="0.25">
      <c r="A418" s="17" t="str">
        <f t="shared" si="116"/>
        <v>İZMİT</v>
      </c>
      <c r="B418" s="12" t="str">
        <f t="shared" si="111"/>
        <v>KOCAELİ AUTOPORT LİMANI</v>
      </c>
      <c r="C418" s="12" t="str">
        <f t="shared" si="119"/>
        <v>İSPANYA</v>
      </c>
      <c r="D418" s="12" t="s">
        <v>122</v>
      </c>
      <c r="E418" s="13" t="s">
        <v>34</v>
      </c>
      <c r="F418" s="18">
        <v>700</v>
      </c>
      <c r="G418" s="19">
        <v>0</v>
      </c>
      <c r="H418" s="16">
        <v>700</v>
      </c>
    </row>
    <row r="419" spans="1:8" ht="30" hidden="1" customHeight="1" x14ac:dyDescent="0.25">
      <c r="A419" s="17" t="str">
        <f t="shared" si="116"/>
        <v>İZMİT</v>
      </c>
      <c r="B419" s="12" t="str">
        <f t="shared" ref="B419:B437" si="121">B418</f>
        <v>KOCAELİ AUTOPORT LİMANI</v>
      </c>
      <c r="C419" s="12" t="s">
        <v>5</v>
      </c>
      <c r="D419" s="12" t="s">
        <v>168</v>
      </c>
      <c r="E419" s="13" t="s">
        <v>34</v>
      </c>
      <c r="F419" s="14">
        <v>0</v>
      </c>
      <c r="G419" s="15">
        <v>1</v>
      </c>
      <c r="H419" s="16">
        <v>1</v>
      </c>
    </row>
    <row r="420" spans="1:8" ht="30" customHeight="1" x14ac:dyDescent="0.25">
      <c r="A420" s="17" t="str">
        <f t="shared" si="116"/>
        <v>İZMİT</v>
      </c>
      <c r="B420" s="12" t="str">
        <f t="shared" si="121"/>
        <v>KOCAELİ AUTOPORT LİMANI</v>
      </c>
      <c r="C420" s="12" t="str">
        <f t="shared" ref="C420:C430" si="122">C419</f>
        <v>İTALYA</v>
      </c>
      <c r="D420" s="12" t="s">
        <v>169</v>
      </c>
      <c r="E420" s="13" t="s">
        <v>34</v>
      </c>
      <c r="F420" s="18">
        <v>1996</v>
      </c>
      <c r="G420" s="15">
        <v>3</v>
      </c>
      <c r="H420" s="16">
        <v>1999</v>
      </c>
    </row>
    <row r="421" spans="1:8" ht="17.100000000000001" hidden="1" customHeight="1" x14ac:dyDescent="0.25">
      <c r="A421" s="17" t="str">
        <f t="shared" si="116"/>
        <v>İZMİT</v>
      </c>
      <c r="B421" s="12" t="str">
        <f t="shared" si="121"/>
        <v>KOCAELİ AUTOPORT LİMANI</v>
      </c>
      <c r="C421" s="12" t="str">
        <f t="shared" si="122"/>
        <v>İTALYA</v>
      </c>
      <c r="D421" s="12" t="s">
        <v>127</v>
      </c>
      <c r="E421" s="13" t="s">
        <v>26</v>
      </c>
      <c r="F421" s="14">
        <v>0</v>
      </c>
      <c r="G421" s="15">
        <v>1</v>
      </c>
      <c r="H421" s="16">
        <v>1</v>
      </c>
    </row>
    <row r="422" spans="1:8" ht="30" customHeight="1" x14ac:dyDescent="0.25">
      <c r="A422" s="17" t="str">
        <f t="shared" si="116"/>
        <v>İZMİT</v>
      </c>
      <c r="B422" s="12" t="str">
        <f t="shared" si="121"/>
        <v>KOCAELİ AUTOPORT LİMANI</v>
      </c>
      <c r="C422" s="12" t="str">
        <f t="shared" si="122"/>
        <v>İTALYA</v>
      </c>
      <c r="D422" s="12" t="str">
        <f t="shared" ref="D422:D423" si="123">D421</f>
        <v>LIVORNO</v>
      </c>
      <c r="E422" s="13" t="s">
        <v>12</v>
      </c>
      <c r="F422" s="14">
        <v>0</v>
      </c>
      <c r="G422" s="15">
        <v>1335</v>
      </c>
      <c r="H422" s="16">
        <v>1335</v>
      </c>
    </row>
    <row r="423" spans="1:8" ht="30" customHeight="1" x14ac:dyDescent="0.25">
      <c r="A423" s="17" t="str">
        <f t="shared" si="116"/>
        <v>İZMİT</v>
      </c>
      <c r="B423" s="12" t="str">
        <f t="shared" si="121"/>
        <v>KOCAELİ AUTOPORT LİMANI</v>
      </c>
      <c r="C423" s="12" t="str">
        <f t="shared" si="122"/>
        <v>İTALYA</v>
      </c>
      <c r="D423" s="12" t="str">
        <f t="shared" si="123"/>
        <v>LIVORNO</v>
      </c>
      <c r="E423" s="13" t="s">
        <v>34</v>
      </c>
      <c r="F423" s="18">
        <v>3640</v>
      </c>
      <c r="G423" s="15">
        <v>18123</v>
      </c>
      <c r="H423" s="16">
        <v>21763</v>
      </c>
    </row>
    <row r="424" spans="1:8" ht="30" customHeight="1" x14ac:dyDescent="0.25">
      <c r="A424" s="17" t="str">
        <f t="shared" si="116"/>
        <v>İZMİT</v>
      </c>
      <c r="B424" s="12" t="str">
        <f t="shared" si="121"/>
        <v>KOCAELİ AUTOPORT LİMANI</v>
      </c>
      <c r="C424" s="12" t="str">
        <f t="shared" si="122"/>
        <v>İTALYA</v>
      </c>
      <c r="D424" s="12" t="s">
        <v>170</v>
      </c>
      <c r="E424" s="13" t="s">
        <v>34</v>
      </c>
      <c r="F424" s="18">
        <v>25765.000000000004</v>
      </c>
      <c r="G424" s="15">
        <v>3342</v>
      </c>
      <c r="H424" s="16">
        <v>29106.999999999993</v>
      </c>
    </row>
    <row r="425" spans="1:8" ht="30" hidden="1" customHeight="1" x14ac:dyDescent="0.25">
      <c r="A425" s="17" t="str">
        <f t="shared" si="116"/>
        <v>İZMİT</v>
      </c>
      <c r="B425" s="12" t="str">
        <f t="shared" si="121"/>
        <v>KOCAELİ AUTOPORT LİMANI</v>
      </c>
      <c r="C425" s="12" t="str">
        <f t="shared" si="122"/>
        <v>İTALYA</v>
      </c>
      <c r="D425" s="12" t="s">
        <v>173</v>
      </c>
      <c r="E425" s="13" t="s">
        <v>80</v>
      </c>
      <c r="F425" s="14">
        <v>0</v>
      </c>
      <c r="G425" s="15">
        <v>4</v>
      </c>
      <c r="H425" s="16">
        <v>4</v>
      </c>
    </row>
    <row r="426" spans="1:8" ht="30" hidden="1" customHeight="1" x14ac:dyDescent="0.25">
      <c r="A426" s="17" t="str">
        <f t="shared" si="116"/>
        <v>İZMİT</v>
      </c>
      <c r="B426" s="12" t="str">
        <f t="shared" si="121"/>
        <v>KOCAELİ AUTOPORT LİMANI</v>
      </c>
      <c r="C426" s="12" t="str">
        <f t="shared" si="122"/>
        <v>İTALYA</v>
      </c>
      <c r="D426" s="12" t="str">
        <f t="shared" ref="D426:D430" si="124">D425</f>
        <v>SALERNO</v>
      </c>
      <c r="E426" s="13" t="s">
        <v>30</v>
      </c>
      <c r="F426" s="14">
        <v>0</v>
      </c>
      <c r="G426" s="15">
        <v>3</v>
      </c>
      <c r="H426" s="16">
        <v>3</v>
      </c>
    </row>
    <row r="427" spans="1:8" ht="17.100000000000001" hidden="1" customHeight="1" x14ac:dyDescent="0.25">
      <c r="A427" s="17" t="str">
        <f t="shared" si="116"/>
        <v>İZMİT</v>
      </c>
      <c r="B427" s="12" t="str">
        <f t="shared" si="121"/>
        <v>KOCAELİ AUTOPORT LİMANI</v>
      </c>
      <c r="C427" s="12" t="str">
        <f t="shared" si="122"/>
        <v>İTALYA</v>
      </c>
      <c r="D427" s="12" t="str">
        <f t="shared" si="124"/>
        <v>SALERNO</v>
      </c>
      <c r="E427" s="13" t="s">
        <v>87</v>
      </c>
      <c r="F427" s="14">
        <v>0</v>
      </c>
      <c r="G427" s="15">
        <v>5</v>
      </c>
      <c r="H427" s="16">
        <v>5</v>
      </c>
    </row>
    <row r="428" spans="1:8" ht="30" customHeight="1" x14ac:dyDescent="0.25">
      <c r="A428" s="17" t="str">
        <f t="shared" si="116"/>
        <v>İZMİT</v>
      </c>
      <c r="B428" s="12" t="str">
        <f t="shared" si="121"/>
        <v>KOCAELİ AUTOPORT LİMANI</v>
      </c>
      <c r="C428" s="12" t="str">
        <f t="shared" si="122"/>
        <v>İTALYA</v>
      </c>
      <c r="D428" s="12" t="str">
        <f t="shared" si="124"/>
        <v>SALERNO</v>
      </c>
      <c r="E428" s="13" t="s">
        <v>12</v>
      </c>
      <c r="F428" s="18">
        <v>757</v>
      </c>
      <c r="G428" s="19">
        <v>0</v>
      </c>
      <c r="H428" s="16">
        <v>757</v>
      </c>
    </row>
    <row r="429" spans="1:8" ht="30" customHeight="1" x14ac:dyDescent="0.25">
      <c r="A429" s="17" t="str">
        <f t="shared" si="116"/>
        <v>İZMİT</v>
      </c>
      <c r="B429" s="12" t="str">
        <f t="shared" si="121"/>
        <v>KOCAELİ AUTOPORT LİMANI</v>
      </c>
      <c r="C429" s="12" t="str">
        <f t="shared" si="122"/>
        <v>İTALYA</v>
      </c>
      <c r="D429" s="12" t="str">
        <f t="shared" si="124"/>
        <v>SALERNO</v>
      </c>
      <c r="E429" s="13" t="s">
        <v>34</v>
      </c>
      <c r="F429" s="18">
        <v>5417</v>
      </c>
      <c r="G429" s="15">
        <v>25743.999999999993</v>
      </c>
      <c r="H429" s="16">
        <v>31161.000000000007</v>
      </c>
    </row>
    <row r="430" spans="1:8" ht="30" hidden="1" customHeight="1" x14ac:dyDescent="0.25">
      <c r="A430" s="17" t="str">
        <f t="shared" ref="A430:A461" si="125">A429</f>
        <v>İZMİT</v>
      </c>
      <c r="B430" s="12" t="str">
        <f t="shared" si="121"/>
        <v>KOCAELİ AUTOPORT LİMANI</v>
      </c>
      <c r="C430" s="12" t="str">
        <f t="shared" si="122"/>
        <v>İTALYA</v>
      </c>
      <c r="D430" s="12" t="str">
        <f t="shared" si="124"/>
        <v>SALERNO</v>
      </c>
      <c r="E430" s="13" t="s">
        <v>56</v>
      </c>
      <c r="F430" s="14">
        <v>0</v>
      </c>
      <c r="G430" s="15">
        <v>14</v>
      </c>
      <c r="H430" s="16">
        <v>14</v>
      </c>
    </row>
    <row r="431" spans="1:8" ht="30" hidden="1" customHeight="1" x14ac:dyDescent="0.25">
      <c r="A431" s="17" t="str">
        <f t="shared" si="125"/>
        <v>İZMİT</v>
      </c>
      <c r="B431" s="12" t="str">
        <f t="shared" si="121"/>
        <v>KOCAELİ AUTOPORT LİMANI</v>
      </c>
      <c r="C431" s="12" t="s">
        <v>137</v>
      </c>
      <c r="D431" s="12" t="s">
        <v>138</v>
      </c>
      <c r="E431" s="13" t="s">
        <v>34</v>
      </c>
      <c r="F431" s="14">
        <v>0</v>
      </c>
      <c r="G431" s="15">
        <v>78</v>
      </c>
      <c r="H431" s="16">
        <v>78</v>
      </c>
    </row>
    <row r="432" spans="1:8" ht="30" hidden="1" customHeight="1" x14ac:dyDescent="0.25">
      <c r="A432" s="17" t="str">
        <f t="shared" si="125"/>
        <v>İZMİT</v>
      </c>
      <c r="B432" s="12" t="str">
        <f t="shared" si="121"/>
        <v>KOCAELİ AUTOPORT LİMANI</v>
      </c>
      <c r="C432" s="12" t="s">
        <v>144</v>
      </c>
      <c r="D432" s="12" t="s">
        <v>145</v>
      </c>
      <c r="E432" s="13" t="s">
        <v>80</v>
      </c>
      <c r="F432" s="14">
        <v>0</v>
      </c>
      <c r="G432" s="15">
        <v>1</v>
      </c>
      <c r="H432" s="16">
        <v>1</v>
      </c>
    </row>
    <row r="433" spans="1:8" ht="30" hidden="1" customHeight="1" x14ac:dyDescent="0.25">
      <c r="A433" s="17" t="str">
        <f t="shared" si="125"/>
        <v>İZMİT</v>
      </c>
      <c r="B433" s="12" t="str">
        <f t="shared" si="121"/>
        <v>KOCAELİ AUTOPORT LİMANI</v>
      </c>
      <c r="C433" s="12" t="str">
        <f>C432</f>
        <v>PORTEKİZ</v>
      </c>
      <c r="D433" s="12" t="str">
        <f>D432</f>
        <v>SETUBAL</v>
      </c>
      <c r="E433" s="13" t="s">
        <v>34</v>
      </c>
      <c r="F433" s="14">
        <v>0</v>
      </c>
      <c r="G433" s="15">
        <v>170</v>
      </c>
      <c r="H433" s="16">
        <v>170</v>
      </c>
    </row>
    <row r="434" spans="1:8" ht="30" customHeight="1" x14ac:dyDescent="0.25">
      <c r="A434" s="17" t="str">
        <f t="shared" si="125"/>
        <v>İZMİT</v>
      </c>
      <c r="B434" s="12" t="str">
        <f t="shared" si="121"/>
        <v>KOCAELİ AUTOPORT LİMANI</v>
      </c>
      <c r="C434" s="12" t="s">
        <v>151</v>
      </c>
      <c r="D434" s="12" t="s">
        <v>152</v>
      </c>
      <c r="E434" s="13" t="s">
        <v>12</v>
      </c>
      <c r="F434" s="18">
        <v>1460</v>
      </c>
      <c r="G434" s="19">
        <v>0</v>
      </c>
      <c r="H434" s="16">
        <v>1460</v>
      </c>
    </row>
    <row r="435" spans="1:8" ht="30" customHeight="1" x14ac:dyDescent="0.25">
      <c r="A435" s="17" t="str">
        <f t="shared" si="125"/>
        <v>İZMİT</v>
      </c>
      <c r="B435" s="12" t="str">
        <f t="shared" si="121"/>
        <v>KOCAELİ AUTOPORT LİMANI</v>
      </c>
      <c r="C435" s="12" t="str">
        <f>C434</f>
        <v>SLOVENYA</v>
      </c>
      <c r="D435" s="12" t="str">
        <f>D434</f>
        <v>KOPER</v>
      </c>
      <c r="E435" s="13" t="s">
        <v>34</v>
      </c>
      <c r="F435" s="18">
        <v>22558.999999999996</v>
      </c>
      <c r="G435" s="15">
        <v>18586.999999999993</v>
      </c>
      <c r="H435" s="16">
        <v>41145.999999999993</v>
      </c>
    </row>
    <row r="436" spans="1:8" ht="30" hidden="1" customHeight="1" x14ac:dyDescent="0.25">
      <c r="A436" s="17" t="str">
        <f t="shared" si="125"/>
        <v>İZMİT</v>
      </c>
      <c r="B436" s="12" t="str">
        <f t="shared" si="121"/>
        <v>KOCAELİ AUTOPORT LİMANI</v>
      </c>
      <c r="C436" s="12" t="s">
        <v>156</v>
      </c>
      <c r="D436" s="12" t="s">
        <v>157</v>
      </c>
      <c r="E436" s="13" t="s">
        <v>34</v>
      </c>
      <c r="F436" s="14">
        <v>0</v>
      </c>
      <c r="G436" s="15">
        <v>9</v>
      </c>
      <c r="H436" s="16">
        <v>9</v>
      </c>
    </row>
    <row r="437" spans="1:8" ht="30" customHeight="1" x14ac:dyDescent="0.25">
      <c r="A437" s="17" t="str">
        <f t="shared" si="125"/>
        <v>İZMİT</v>
      </c>
      <c r="B437" s="12" t="str">
        <f t="shared" si="121"/>
        <v>KOCAELİ AUTOPORT LİMANI</v>
      </c>
      <c r="C437" s="12" t="s">
        <v>42</v>
      </c>
      <c r="D437" s="12" t="s">
        <v>164</v>
      </c>
      <c r="E437" s="13" t="s">
        <v>34</v>
      </c>
      <c r="F437" s="18">
        <v>61146.000000000015</v>
      </c>
      <c r="G437" s="15">
        <v>17</v>
      </c>
      <c r="H437" s="16">
        <v>61163</v>
      </c>
    </row>
    <row r="438" spans="1:8" ht="30" hidden="1" customHeight="1" x14ac:dyDescent="0.25">
      <c r="A438" s="17" t="str">
        <f t="shared" si="125"/>
        <v>İZMİT</v>
      </c>
      <c r="B438" s="12" t="s">
        <v>232</v>
      </c>
      <c r="C438" s="12" t="s">
        <v>15</v>
      </c>
      <c r="D438" s="12" t="s">
        <v>15</v>
      </c>
      <c r="E438" s="13" t="s">
        <v>233</v>
      </c>
      <c r="F438" s="18">
        <v>29</v>
      </c>
      <c r="G438" s="19">
        <v>0</v>
      </c>
      <c r="H438" s="16">
        <v>29</v>
      </c>
    </row>
    <row r="439" spans="1:8" ht="30" hidden="1" customHeight="1" x14ac:dyDescent="0.25">
      <c r="A439" s="17" t="str">
        <f t="shared" si="125"/>
        <v>İZMİT</v>
      </c>
      <c r="B439" s="12" t="str">
        <f t="shared" ref="B439:B455" si="126">B438</f>
        <v>KOCAELİ EFESANPORT LİMANI</v>
      </c>
      <c r="C439" s="12" t="str">
        <f>C438</f>
        <v/>
      </c>
      <c r="D439" s="12" t="str">
        <f>D438</f>
        <v/>
      </c>
      <c r="E439" s="13" t="s">
        <v>197</v>
      </c>
      <c r="F439" s="14">
        <v>0</v>
      </c>
      <c r="G439" s="15">
        <v>34</v>
      </c>
      <c r="H439" s="16">
        <v>34</v>
      </c>
    </row>
    <row r="440" spans="1:8" ht="30" customHeight="1" x14ac:dyDescent="0.25">
      <c r="A440" s="17" t="str">
        <f t="shared" si="125"/>
        <v>İZMİT</v>
      </c>
      <c r="B440" s="12" t="str">
        <f t="shared" si="126"/>
        <v>KOCAELİ EFESANPORT LİMANI</v>
      </c>
      <c r="C440" s="12" t="s">
        <v>85</v>
      </c>
      <c r="D440" s="12" t="s">
        <v>227</v>
      </c>
      <c r="E440" s="13" t="s">
        <v>34</v>
      </c>
      <c r="F440" s="18">
        <v>35915</v>
      </c>
      <c r="G440" s="15">
        <v>1</v>
      </c>
      <c r="H440" s="16">
        <v>35915.999999999993</v>
      </c>
    </row>
    <row r="441" spans="1:8" ht="30" customHeight="1" x14ac:dyDescent="0.25">
      <c r="A441" s="17" t="str">
        <f t="shared" si="125"/>
        <v>İZMİT</v>
      </c>
      <c r="B441" s="12" t="str">
        <f t="shared" si="126"/>
        <v>KOCAELİ EFESANPORT LİMANI</v>
      </c>
      <c r="C441" s="12" t="s">
        <v>94</v>
      </c>
      <c r="D441" s="12" t="s">
        <v>95</v>
      </c>
      <c r="E441" s="13" t="s">
        <v>34</v>
      </c>
      <c r="F441" s="18">
        <v>20453</v>
      </c>
      <c r="G441" s="19">
        <v>0</v>
      </c>
      <c r="H441" s="16">
        <v>20453</v>
      </c>
    </row>
    <row r="442" spans="1:8" ht="30" customHeight="1" x14ac:dyDescent="0.25">
      <c r="A442" s="17" t="str">
        <f t="shared" si="125"/>
        <v>İZMİT</v>
      </c>
      <c r="B442" s="12" t="str">
        <f t="shared" si="126"/>
        <v>KOCAELİ EFESANPORT LİMANI</v>
      </c>
      <c r="C442" s="12" t="s">
        <v>73</v>
      </c>
      <c r="D442" s="12" t="s">
        <v>74</v>
      </c>
      <c r="E442" s="13" t="s">
        <v>34</v>
      </c>
      <c r="F442" s="18">
        <v>511</v>
      </c>
      <c r="G442" s="19">
        <v>0</v>
      </c>
      <c r="H442" s="16">
        <v>511</v>
      </c>
    </row>
    <row r="443" spans="1:8" ht="30" customHeight="1" x14ac:dyDescent="0.25">
      <c r="A443" s="17" t="str">
        <f t="shared" si="125"/>
        <v>İZMİT</v>
      </c>
      <c r="B443" s="12" t="str">
        <f t="shared" si="126"/>
        <v>KOCAELİ EFESANPORT LİMANI</v>
      </c>
      <c r="C443" s="12" t="s">
        <v>100</v>
      </c>
      <c r="D443" s="12" t="s">
        <v>104</v>
      </c>
      <c r="E443" s="13" t="s">
        <v>34</v>
      </c>
      <c r="F443" s="18">
        <v>1666</v>
      </c>
      <c r="G443" s="19">
        <v>0</v>
      </c>
      <c r="H443" s="16">
        <v>1666</v>
      </c>
    </row>
    <row r="444" spans="1:8" ht="30" customHeight="1" x14ac:dyDescent="0.25">
      <c r="A444" s="17" t="str">
        <f t="shared" si="125"/>
        <v>İZMİT</v>
      </c>
      <c r="B444" s="12" t="str">
        <f t="shared" si="126"/>
        <v>KOCAELİ EFESANPORT LİMANI</v>
      </c>
      <c r="C444" s="12" t="s">
        <v>114</v>
      </c>
      <c r="D444" s="12" t="s">
        <v>115</v>
      </c>
      <c r="E444" s="13" t="s">
        <v>34</v>
      </c>
      <c r="F444" s="18">
        <v>23144</v>
      </c>
      <c r="G444" s="19">
        <v>0</v>
      </c>
      <c r="H444" s="16">
        <v>23144</v>
      </c>
    </row>
    <row r="445" spans="1:8" ht="30" customHeight="1" x14ac:dyDescent="0.25">
      <c r="A445" s="17" t="str">
        <f t="shared" si="125"/>
        <v>İZMİT</v>
      </c>
      <c r="B445" s="12" t="str">
        <f t="shared" si="126"/>
        <v>KOCAELİ EFESANPORT LİMANI</v>
      </c>
      <c r="C445" s="12" t="str">
        <f>C444</f>
        <v>İSPANYA</v>
      </c>
      <c r="D445" s="12" t="s">
        <v>117</v>
      </c>
      <c r="E445" s="13" t="s">
        <v>34</v>
      </c>
      <c r="F445" s="18">
        <v>1970</v>
      </c>
      <c r="G445" s="19">
        <v>0</v>
      </c>
      <c r="H445" s="16">
        <v>1970</v>
      </c>
    </row>
    <row r="446" spans="1:8" ht="30" customHeight="1" x14ac:dyDescent="0.25">
      <c r="A446" s="17" t="str">
        <f t="shared" si="125"/>
        <v>İZMİT</v>
      </c>
      <c r="B446" s="12" t="str">
        <f t="shared" si="126"/>
        <v>KOCAELİ EFESANPORT LİMANI</v>
      </c>
      <c r="C446" s="12" t="s">
        <v>5</v>
      </c>
      <c r="D446" s="12" t="s">
        <v>127</v>
      </c>
      <c r="E446" s="13" t="s">
        <v>34</v>
      </c>
      <c r="F446" s="18">
        <v>1765</v>
      </c>
      <c r="G446" s="19">
        <v>0</v>
      </c>
      <c r="H446" s="16">
        <v>1765</v>
      </c>
    </row>
    <row r="447" spans="1:8" ht="30" customHeight="1" x14ac:dyDescent="0.25">
      <c r="A447" s="17" t="str">
        <f t="shared" si="125"/>
        <v>İZMİT</v>
      </c>
      <c r="B447" s="12" t="str">
        <f t="shared" si="126"/>
        <v>KOCAELİ EFESANPORT LİMANI</v>
      </c>
      <c r="C447" s="12" t="str">
        <f>C446</f>
        <v>İTALYA</v>
      </c>
      <c r="D447" s="12" t="s">
        <v>173</v>
      </c>
      <c r="E447" s="13" t="s">
        <v>34</v>
      </c>
      <c r="F447" s="18">
        <v>2802</v>
      </c>
      <c r="G447" s="19">
        <v>0</v>
      </c>
      <c r="H447" s="16">
        <v>2802</v>
      </c>
    </row>
    <row r="448" spans="1:8" ht="30" customHeight="1" x14ac:dyDescent="0.25">
      <c r="A448" s="17" t="str">
        <f t="shared" si="125"/>
        <v>İZMİT</v>
      </c>
      <c r="B448" s="12" t="str">
        <f t="shared" si="126"/>
        <v>KOCAELİ EFESANPORT LİMANI</v>
      </c>
      <c r="C448" s="12" t="s">
        <v>146</v>
      </c>
      <c r="D448" s="12" t="s">
        <v>147</v>
      </c>
      <c r="E448" s="13" t="s">
        <v>12</v>
      </c>
      <c r="F448" s="18">
        <v>622</v>
      </c>
      <c r="G448" s="19">
        <v>0</v>
      </c>
      <c r="H448" s="16">
        <v>622</v>
      </c>
    </row>
    <row r="449" spans="1:8" ht="30" customHeight="1" x14ac:dyDescent="0.25">
      <c r="A449" s="17" t="str">
        <f t="shared" si="125"/>
        <v>İZMİT</v>
      </c>
      <c r="B449" s="12" t="str">
        <f t="shared" si="126"/>
        <v>KOCAELİ EFESANPORT LİMANI</v>
      </c>
      <c r="C449" s="12" t="str">
        <f>C448</f>
        <v>ROMANYA</v>
      </c>
      <c r="D449" s="12" t="str">
        <f>D448</f>
        <v>CONSTANTA</v>
      </c>
      <c r="E449" s="13" t="s">
        <v>34</v>
      </c>
      <c r="F449" s="18">
        <v>13458.000000000002</v>
      </c>
      <c r="G449" s="15">
        <v>946</v>
      </c>
      <c r="H449" s="16">
        <v>14404.000000000002</v>
      </c>
    </row>
    <row r="450" spans="1:8" ht="17.100000000000001" hidden="1" customHeight="1" x14ac:dyDescent="0.25">
      <c r="A450" s="17" t="str">
        <f t="shared" si="125"/>
        <v>İZMİT</v>
      </c>
      <c r="B450" s="12" t="str">
        <f t="shared" si="126"/>
        <v>KOCAELİ EFESANPORT LİMANI</v>
      </c>
      <c r="C450" s="12" t="s">
        <v>151</v>
      </c>
      <c r="D450" s="12" t="s">
        <v>152</v>
      </c>
      <c r="E450" s="13" t="s">
        <v>26</v>
      </c>
      <c r="F450" s="18">
        <v>46</v>
      </c>
      <c r="G450" s="19">
        <v>0</v>
      </c>
      <c r="H450" s="16">
        <v>46</v>
      </c>
    </row>
    <row r="451" spans="1:8" ht="30" customHeight="1" x14ac:dyDescent="0.25">
      <c r="A451" s="17" t="str">
        <f t="shared" si="125"/>
        <v>İZMİT</v>
      </c>
      <c r="B451" s="12" t="str">
        <f t="shared" si="126"/>
        <v>KOCAELİ EFESANPORT LİMANI</v>
      </c>
      <c r="C451" s="12" t="str">
        <f>C450</f>
        <v>SLOVENYA</v>
      </c>
      <c r="D451" s="12" t="str">
        <f>D450</f>
        <v>KOPER</v>
      </c>
      <c r="E451" s="13" t="s">
        <v>34</v>
      </c>
      <c r="F451" s="18">
        <v>85312.999999999985</v>
      </c>
      <c r="G451" s="19">
        <v>0</v>
      </c>
      <c r="H451" s="16">
        <v>85312.999999999985</v>
      </c>
    </row>
    <row r="452" spans="1:8" ht="30" hidden="1" customHeight="1" x14ac:dyDescent="0.25">
      <c r="A452" s="17" t="str">
        <f t="shared" si="125"/>
        <v>İZMİT</v>
      </c>
      <c r="B452" s="12" t="str">
        <f t="shared" si="126"/>
        <v>KOCAELİ EFESANPORT LİMANI</v>
      </c>
      <c r="C452" s="12" t="s">
        <v>22</v>
      </c>
      <c r="D452" s="12" t="s">
        <v>23</v>
      </c>
      <c r="E452" s="13" t="s">
        <v>12</v>
      </c>
      <c r="F452" s="14">
        <v>0</v>
      </c>
      <c r="G452" s="15">
        <v>233</v>
      </c>
      <c r="H452" s="16">
        <v>233</v>
      </c>
    </row>
    <row r="453" spans="1:8" ht="30" customHeight="1" x14ac:dyDescent="0.25">
      <c r="A453" s="17" t="str">
        <f t="shared" si="125"/>
        <v>İZMİT</v>
      </c>
      <c r="B453" s="12" t="str">
        <f t="shared" si="126"/>
        <v>KOCAELİ EFESANPORT LİMANI</v>
      </c>
      <c r="C453" s="12" t="str">
        <f t="shared" ref="C453:C454" si="127">C452</f>
        <v>UKRAYNA</v>
      </c>
      <c r="D453" s="12" t="str">
        <f>D452</f>
        <v>CHORNOMORSK</v>
      </c>
      <c r="E453" s="13" t="s">
        <v>34</v>
      </c>
      <c r="F453" s="18">
        <v>1</v>
      </c>
      <c r="G453" s="15">
        <v>5281.9999999999991</v>
      </c>
      <c r="H453" s="16">
        <v>5283</v>
      </c>
    </row>
    <row r="454" spans="1:8" ht="30" hidden="1" customHeight="1" x14ac:dyDescent="0.25">
      <c r="A454" s="17" t="str">
        <f t="shared" si="125"/>
        <v>İZMİT</v>
      </c>
      <c r="B454" s="12" t="str">
        <f t="shared" si="126"/>
        <v>KOCAELİ EFESANPORT LİMANI</v>
      </c>
      <c r="C454" s="12" t="str">
        <f t="shared" si="127"/>
        <v>UKRAYNA</v>
      </c>
      <c r="D454" s="12" t="s">
        <v>92</v>
      </c>
      <c r="E454" s="13" t="s">
        <v>34</v>
      </c>
      <c r="F454" s="14">
        <v>0</v>
      </c>
      <c r="G454" s="15">
        <v>445</v>
      </c>
      <c r="H454" s="16">
        <v>445</v>
      </c>
    </row>
    <row r="455" spans="1:8" ht="30" customHeight="1" x14ac:dyDescent="0.25">
      <c r="A455" s="17" t="str">
        <f t="shared" si="125"/>
        <v>İZMİT</v>
      </c>
      <c r="B455" s="12" t="str">
        <f t="shared" si="126"/>
        <v>KOCAELİ EFESANPORT LİMANI</v>
      </c>
      <c r="C455" s="12" t="s">
        <v>42</v>
      </c>
      <c r="D455" s="12" t="s">
        <v>164</v>
      </c>
      <c r="E455" s="13" t="s">
        <v>34</v>
      </c>
      <c r="F455" s="18">
        <v>502</v>
      </c>
      <c r="G455" s="19">
        <v>0</v>
      </c>
      <c r="H455" s="16">
        <v>502</v>
      </c>
    </row>
    <row r="456" spans="1:8" ht="30" customHeight="1" x14ac:dyDescent="0.25">
      <c r="A456" s="17" t="str">
        <f t="shared" si="125"/>
        <v>İZMİT</v>
      </c>
      <c r="B456" s="12" t="s">
        <v>234</v>
      </c>
      <c r="C456" s="12" t="s">
        <v>151</v>
      </c>
      <c r="D456" s="12" t="s">
        <v>152</v>
      </c>
      <c r="E456" s="13" t="s">
        <v>34</v>
      </c>
      <c r="F456" s="14">
        <v>0</v>
      </c>
      <c r="G456" s="15">
        <v>899</v>
      </c>
      <c r="H456" s="16">
        <v>899</v>
      </c>
    </row>
    <row r="457" spans="1:8" ht="30" customHeight="1" x14ac:dyDescent="0.25">
      <c r="A457" s="17" t="str">
        <f t="shared" si="125"/>
        <v>İZMİT</v>
      </c>
      <c r="B457" s="12" t="s">
        <v>235</v>
      </c>
      <c r="C457" s="12" t="s">
        <v>85</v>
      </c>
      <c r="D457" s="12" t="s">
        <v>86</v>
      </c>
      <c r="E457" s="13" t="s">
        <v>34</v>
      </c>
      <c r="F457" s="18">
        <v>1</v>
      </c>
      <c r="G457" s="15">
        <v>22101.999999999996</v>
      </c>
      <c r="H457" s="16">
        <v>22102.999999999996</v>
      </c>
    </row>
    <row r="458" spans="1:8" ht="30" customHeight="1" x14ac:dyDescent="0.25">
      <c r="A458" s="17" t="str">
        <f t="shared" si="125"/>
        <v>İZMİT</v>
      </c>
      <c r="B458" s="12" t="str">
        <f t="shared" ref="B458:B486" si="128">B457</f>
        <v>KOCAELİ FORD OTOSAN LİMANI</v>
      </c>
      <c r="C458" s="12" t="str">
        <f>C457</f>
        <v>ALMANYA</v>
      </c>
      <c r="D458" s="12" t="s">
        <v>227</v>
      </c>
      <c r="E458" s="13" t="s">
        <v>34</v>
      </c>
      <c r="F458" s="18">
        <v>1393</v>
      </c>
      <c r="G458" s="19">
        <v>0</v>
      </c>
      <c r="H458" s="16">
        <v>1393</v>
      </c>
    </row>
    <row r="459" spans="1:8" ht="30" customHeight="1" x14ac:dyDescent="0.25">
      <c r="A459" s="17" t="str">
        <f t="shared" si="125"/>
        <v>İZMİT</v>
      </c>
      <c r="B459" s="12" t="str">
        <f t="shared" si="128"/>
        <v>KOCAELİ FORD OTOSAN LİMANI</v>
      </c>
      <c r="C459" s="12" t="s">
        <v>94</v>
      </c>
      <c r="D459" s="12" t="s">
        <v>95</v>
      </c>
      <c r="E459" s="13" t="s">
        <v>34</v>
      </c>
      <c r="F459" s="18">
        <v>19113</v>
      </c>
      <c r="G459" s="15">
        <v>3115</v>
      </c>
      <c r="H459" s="16">
        <v>22228.000000000004</v>
      </c>
    </row>
    <row r="460" spans="1:8" ht="30" customHeight="1" x14ac:dyDescent="0.25">
      <c r="A460" s="17" t="str">
        <f t="shared" si="125"/>
        <v>İZMİT</v>
      </c>
      <c r="B460" s="12" t="str">
        <f t="shared" si="128"/>
        <v>KOCAELİ FORD OTOSAN LİMANI</v>
      </c>
      <c r="C460" s="12" t="str">
        <f>C459</f>
        <v>BELÇİKA</v>
      </c>
      <c r="D460" s="12" t="s">
        <v>96</v>
      </c>
      <c r="E460" s="13" t="s">
        <v>34</v>
      </c>
      <c r="F460" s="14">
        <v>0</v>
      </c>
      <c r="G460" s="15">
        <v>7856.9999999999991</v>
      </c>
      <c r="H460" s="16">
        <v>7856.9999999999991</v>
      </c>
    </row>
    <row r="461" spans="1:8" ht="30" customHeight="1" x14ac:dyDescent="0.25">
      <c r="A461" s="17" t="str">
        <f t="shared" si="125"/>
        <v>İZMİT</v>
      </c>
      <c r="B461" s="12" t="str">
        <f t="shared" si="128"/>
        <v>KOCAELİ FORD OTOSAN LİMANI</v>
      </c>
      <c r="C461" s="12" t="s">
        <v>92</v>
      </c>
      <c r="D461" s="12" t="s">
        <v>92</v>
      </c>
      <c r="E461" s="13" t="s">
        <v>34</v>
      </c>
      <c r="F461" s="14">
        <v>0</v>
      </c>
      <c r="G461" s="15">
        <v>1045</v>
      </c>
      <c r="H461" s="16">
        <v>1045</v>
      </c>
    </row>
    <row r="462" spans="1:8" ht="30" hidden="1" customHeight="1" x14ac:dyDescent="0.25">
      <c r="A462" s="17" t="str">
        <f t="shared" ref="A462:A487" si="129">A461</f>
        <v>İZMİT</v>
      </c>
      <c r="B462" s="12" t="str">
        <f t="shared" si="128"/>
        <v>KOCAELİ FORD OTOSAN LİMANI</v>
      </c>
      <c r="C462" s="12" t="s">
        <v>73</v>
      </c>
      <c r="D462" s="12" t="s">
        <v>74</v>
      </c>
      <c r="E462" s="13" t="s">
        <v>34</v>
      </c>
      <c r="F462" s="14">
        <v>0</v>
      </c>
      <c r="G462" s="15">
        <v>300</v>
      </c>
      <c r="H462" s="16">
        <v>300</v>
      </c>
    </row>
    <row r="463" spans="1:8" ht="30" customHeight="1" x14ac:dyDescent="0.25">
      <c r="A463" s="17" t="str">
        <f t="shared" si="129"/>
        <v>İZMİT</v>
      </c>
      <c r="B463" s="12" t="str">
        <f t="shared" si="128"/>
        <v>KOCAELİ FORD OTOSAN LİMANI</v>
      </c>
      <c r="C463" s="12" t="s">
        <v>100</v>
      </c>
      <c r="D463" s="12" t="s">
        <v>104</v>
      </c>
      <c r="E463" s="13" t="s">
        <v>34</v>
      </c>
      <c r="F463" s="14">
        <v>0</v>
      </c>
      <c r="G463" s="15">
        <v>31913</v>
      </c>
      <c r="H463" s="16">
        <v>31913</v>
      </c>
    </row>
    <row r="464" spans="1:8" ht="30" customHeight="1" x14ac:dyDescent="0.25">
      <c r="A464" s="17" t="str">
        <f t="shared" si="129"/>
        <v>İZMİT</v>
      </c>
      <c r="B464" s="12" t="str">
        <f t="shared" si="128"/>
        <v>KOCAELİ FORD OTOSAN LİMANI</v>
      </c>
      <c r="C464" s="12" t="s">
        <v>209</v>
      </c>
      <c r="D464" s="12" t="s">
        <v>236</v>
      </c>
      <c r="E464" s="13" t="s">
        <v>34</v>
      </c>
      <c r="F464" s="18">
        <v>1224</v>
      </c>
      <c r="G464" s="19">
        <v>0</v>
      </c>
      <c r="H464" s="16">
        <v>1224</v>
      </c>
    </row>
    <row r="465" spans="1:8" ht="30" customHeight="1" x14ac:dyDescent="0.25">
      <c r="A465" s="17" t="str">
        <f t="shared" si="129"/>
        <v>İZMİT</v>
      </c>
      <c r="B465" s="12" t="str">
        <f t="shared" si="128"/>
        <v>KOCAELİ FORD OTOSAN LİMANI</v>
      </c>
      <c r="C465" s="12" t="str">
        <f>C464</f>
        <v>HOLLANDA</v>
      </c>
      <c r="D465" s="12" t="s">
        <v>237</v>
      </c>
      <c r="E465" s="13" t="s">
        <v>34</v>
      </c>
      <c r="F465" s="18">
        <v>2152</v>
      </c>
      <c r="G465" s="19">
        <v>0</v>
      </c>
      <c r="H465" s="16">
        <v>2152</v>
      </c>
    </row>
    <row r="466" spans="1:8" ht="30" hidden="1" customHeight="1" x14ac:dyDescent="0.25">
      <c r="A466" s="17" t="str">
        <f t="shared" si="129"/>
        <v>İZMİT</v>
      </c>
      <c r="B466" s="12" t="str">
        <f t="shared" si="128"/>
        <v>KOCAELİ FORD OTOSAN LİMANI</v>
      </c>
      <c r="C466" s="12" t="s">
        <v>110</v>
      </c>
      <c r="D466" s="12" t="s">
        <v>167</v>
      </c>
      <c r="E466" s="13" t="s">
        <v>34</v>
      </c>
      <c r="F466" s="18">
        <v>158</v>
      </c>
      <c r="G466" s="19">
        <v>0</v>
      </c>
      <c r="H466" s="16">
        <v>158</v>
      </c>
    </row>
    <row r="467" spans="1:8" ht="30" customHeight="1" x14ac:dyDescent="0.25">
      <c r="A467" s="17" t="str">
        <f t="shared" si="129"/>
        <v>İZMİT</v>
      </c>
      <c r="B467" s="12" t="str">
        <f t="shared" si="128"/>
        <v>KOCAELİ FORD OTOSAN LİMANI</v>
      </c>
      <c r="C467" s="12" t="str">
        <f t="shared" ref="C467:C469" si="130">C466</f>
        <v>İNGİLTERE</v>
      </c>
      <c r="D467" s="12" t="s">
        <v>111</v>
      </c>
      <c r="E467" s="13" t="s">
        <v>34</v>
      </c>
      <c r="F467" s="14">
        <v>0</v>
      </c>
      <c r="G467" s="15">
        <v>593</v>
      </c>
      <c r="H467" s="16">
        <v>593</v>
      </c>
    </row>
    <row r="468" spans="1:8" ht="30" customHeight="1" x14ac:dyDescent="0.25">
      <c r="A468" s="17" t="str">
        <f t="shared" si="129"/>
        <v>İZMİT</v>
      </c>
      <c r="B468" s="12" t="str">
        <f t="shared" si="128"/>
        <v>KOCAELİ FORD OTOSAN LİMANI</v>
      </c>
      <c r="C468" s="12" t="str">
        <f t="shared" si="130"/>
        <v>İNGİLTERE</v>
      </c>
      <c r="D468" s="12" t="s">
        <v>112</v>
      </c>
      <c r="E468" s="13" t="s">
        <v>12</v>
      </c>
      <c r="F468" s="14">
        <v>0</v>
      </c>
      <c r="G468" s="15">
        <v>1130</v>
      </c>
      <c r="H468" s="16">
        <v>1130</v>
      </c>
    </row>
    <row r="469" spans="1:8" ht="30" customHeight="1" x14ac:dyDescent="0.25">
      <c r="A469" s="17" t="str">
        <f t="shared" si="129"/>
        <v>İZMİT</v>
      </c>
      <c r="B469" s="12" t="str">
        <f t="shared" si="128"/>
        <v>KOCAELİ FORD OTOSAN LİMANI</v>
      </c>
      <c r="C469" s="12" t="str">
        <f t="shared" si="130"/>
        <v>İNGİLTERE</v>
      </c>
      <c r="D469" s="12" t="str">
        <f>D468</f>
        <v>SOUTHAMPTON</v>
      </c>
      <c r="E469" s="13" t="s">
        <v>34</v>
      </c>
      <c r="F469" s="14">
        <v>0</v>
      </c>
      <c r="G469" s="15">
        <v>41022.999999999985</v>
      </c>
      <c r="H469" s="16">
        <v>41022.999999999985</v>
      </c>
    </row>
    <row r="470" spans="1:8" ht="30" customHeight="1" x14ac:dyDescent="0.25">
      <c r="A470" s="17" t="str">
        <f t="shared" si="129"/>
        <v>İZMİT</v>
      </c>
      <c r="B470" s="12" t="str">
        <f t="shared" si="128"/>
        <v>KOCAELİ FORD OTOSAN LİMANI</v>
      </c>
      <c r="C470" s="12" t="s">
        <v>114</v>
      </c>
      <c r="D470" s="12" t="s">
        <v>115</v>
      </c>
      <c r="E470" s="13" t="s">
        <v>34</v>
      </c>
      <c r="F470" s="18">
        <v>444</v>
      </c>
      <c r="G470" s="15">
        <v>762</v>
      </c>
      <c r="H470" s="16">
        <v>1206</v>
      </c>
    </row>
    <row r="471" spans="1:8" ht="30" customHeight="1" x14ac:dyDescent="0.25">
      <c r="A471" s="17" t="str">
        <f t="shared" si="129"/>
        <v>İZMİT</v>
      </c>
      <c r="B471" s="12" t="str">
        <f t="shared" si="128"/>
        <v>KOCAELİ FORD OTOSAN LİMANI</v>
      </c>
      <c r="C471" s="12" t="str">
        <f t="shared" ref="C471:C476" si="131">C470</f>
        <v>İSPANYA</v>
      </c>
      <c r="D471" s="12" t="s">
        <v>117</v>
      </c>
      <c r="E471" s="13" t="s">
        <v>34</v>
      </c>
      <c r="F471" s="18">
        <v>7184</v>
      </c>
      <c r="G471" s="15">
        <v>2115</v>
      </c>
      <c r="H471" s="16">
        <v>9299</v>
      </c>
    </row>
    <row r="472" spans="1:8" ht="30" hidden="1" customHeight="1" x14ac:dyDescent="0.25">
      <c r="A472" s="17" t="str">
        <f t="shared" si="129"/>
        <v>İZMİT</v>
      </c>
      <c r="B472" s="12" t="str">
        <f t="shared" si="128"/>
        <v>KOCAELİ FORD OTOSAN LİMANI</v>
      </c>
      <c r="C472" s="12" t="str">
        <f t="shared" si="131"/>
        <v>İSPANYA</v>
      </c>
      <c r="D472" s="12" t="s">
        <v>118</v>
      </c>
      <c r="E472" s="13" t="s">
        <v>30</v>
      </c>
      <c r="F472" s="18">
        <v>1</v>
      </c>
      <c r="G472" s="19">
        <v>0</v>
      </c>
      <c r="H472" s="16">
        <v>1</v>
      </c>
    </row>
    <row r="473" spans="1:8" ht="30" customHeight="1" x14ac:dyDescent="0.25">
      <c r="A473" s="17" t="str">
        <f t="shared" si="129"/>
        <v>İZMİT</v>
      </c>
      <c r="B473" s="12" t="str">
        <f t="shared" si="128"/>
        <v>KOCAELİ FORD OTOSAN LİMANI</v>
      </c>
      <c r="C473" s="12" t="str">
        <f t="shared" si="131"/>
        <v>İSPANYA</v>
      </c>
      <c r="D473" s="12" t="s">
        <v>119</v>
      </c>
      <c r="E473" s="13" t="s">
        <v>12</v>
      </c>
      <c r="F473" s="18">
        <v>815</v>
      </c>
      <c r="G473" s="19">
        <v>0</v>
      </c>
      <c r="H473" s="16">
        <v>815</v>
      </c>
    </row>
    <row r="474" spans="1:8" ht="30" hidden="1" customHeight="1" x14ac:dyDescent="0.25">
      <c r="A474" s="17" t="str">
        <f t="shared" si="129"/>
        <v>İZMİT</v>
      </c>
      <c r="B474" s="12" t="str">
        <f t="shared" si="128"/>
        <v>KOCAELİ FORD OTOSAN LİMANI</v>
      </c>
      <c r="C474" s="12" t="str">
        <f t="shared" si="131"/>
        <v>İSPANYA</v>
      </c>
      <c r="D474" s="12" t="str">
        <f>D473</f>
        <v>VALENCIA</v>
      </c>
      <c r="E474" s="13" t="s">
        <v>34</v>
      </c>
      <c r="F474" s="18">
        <v>189</v>
      </c>
      <c r="G474" s="19">
        <v>0</v>
      </c>
      <c r="H474" s="16">
        <v>189</v>
      </c>
    </row>
    <row r="475" spans="1:8" ht="30" customHeight="1" x14ac:dyDescent="0.25">
      <c r="A475" s="17" t="str">
        <f t="shared" si="129"/>
        <v>İZMİT</v>
      </c>
      <c r="B475" s="12" t="str">
        <f t="shared" si="128"/>
        <v>KOCAELİ FORD OTOSAN LİMANI</v>
      </c>
      <c r="C475" s="12" t="str">
        <f t="shared" si="131"/>
        <v>İSPANYA</v>
      </c>
      <c r="D475" s="12" t="s">
        <v>120</v>
      </c>
      <c r="E475" s="13" t="s">
        <v>34</v>
      </c>
      <c r="F475" s="18">
        <v>1809</v>
      </c>
      <c r="G475" s="19">
        <v>0</v>
      </c>
      <c r="H475" s="16">
        <v>1809</v>
      </c>
    </row>
    <row r="476" spans="1:8" ht="30" hidden="1" customHeight="1" x14ac:dyDescent="0.25">
      <c r="A476" s="17" t="str">
        <f t="shared" si="129"/>
        <v>İZMİT</v>
      </c>
      <c r="B476" s="12" t="str">
        <f t="shared" si="128"/>
        <v>KOCAELİ FORD OTOSAN LİMANI</v>
      </c>
      <c r="C476" s="12" t="str">
        <f t="shared" si="131"/>
        <v>İSPANYA</v>
      </c>
      <c r="D476" s="12" t="s">
        <v>122</v>
      </c>
      <c r="E476" s="13" t="s">
        <v>34</v>
      </c>
      <c r="F476" s="18">
        <v>231</v>
      </c>
      <c r="G476" s="19">
        <v>0</v>
      </c>
      <c r="H476" s="16">
        <v>231</v>
      </c>
    </row>
    <row r="477" spans="1:8" ht="30" hidden="1" customHeight="1" x14ac:dyDescent="0.25">
      <c r="A477" s="17" t="str">
        <f t="shared" si="129"/>
        <v>İZMİT</v>
      </c>
      <c r="B477" s="12" t="str">
        <f t="shared" si="128"/>
        <v>KOCAELİ FORD OTOSAN LİMANI</v>
      </c>
      <c r="C477" s="12" t="s">
        <v>5</v>
      </c>
      <c r="D477" s="12" t="s">
        <v>126</v>
      </c>
      <c r="E477" s="13" t="s">
        <v>34</v>
      </c>
      <c r="F477" s="18">
        <v>2</v>
      </c>
      <c r="G477" s="19">
        <v>0</v>
      </c>
      <c r="H477" s="16">
        <v>2</v>
      </c>
    </row>
    <row r="478" spans="1:8" ht="30" hidden="1" customHeight="1" x14ac:dyDescent="0.25">
      <c r="A478" s="17" t="str">
        <f t="shared" si="129"/>
        <v>İZMİT</v>
      </c>
      <c r="B478" s="12" t="str">
        <f t="shared" si="128"/>
        <v>KOCAELİ FORD OTOSAN LİMANI</v>
      </c>
      <c r="C478" s="12" t="str">
        <f t="shared" ref="C478:C481" si="132">C477</f>
        <v>İTALYA</v>
      </c>
      <c r="D478" s="12" t="s">
        <v>169</v>
      </c>
      <c r="E478" s="13" t="s">
        <v>34</v>
      </c>
      <c r="F478" s="18">
        <v>351</v>
      </c>
      <c r="G478" s="19">
        <v>0</v>
      </c>
      <c r="H478" s="16">
        <v>351</v>
      </c>
    </row>
    <row r="479" spans="1:8" ht="30" customHeight="1" x14ac:dyDescent="0.25">
      <c r="A479" s="17" t="str">
        <f t="shared" si="129"/>
        <v>İZMİT</v>
      </c>
      <c r="B479" s="12" t="str">
        <f t="shared" si="128"/>
        <v>KOCAELİ FORD OTOSAN LİMANI</v>
      </c>
      <c r="C479" s="12" t="str">
        <f t="shared" si="132"/>
        <v>İTALYA</v>
      </c>
      <c r="D479" s="12" t="s">
        <v>127</v>
      </c>
      <c r="E479" s="13" t="s">
        <v>34</v>
      </c>
      <c r="F479" s="14">
        <v>0</v>
      </c>
      <c r="G479" s="15">
        <v>2336</v>
      </c>
      <c r="H479" s="16">
        <v>2336</v>
      </c>
    </row>
    <row r="480" spans="1:8" ht="30" customHeight="1" x14ac:dyDescent="0.25">
      <c r="A480" s="17" t="str">
        <f t="shared" si="129"/>
        <v>İZMİT</v>
      </c>
      <c r="B480" s="12" t="str">
        <f t="shared" si="128"/>
        <v>KOCAELİ FORD OTOSAN LİMANI</v>
      </c>
      <c r="C480" s="12" t="str">
        <f t="shared" si="132"/>
        <v>İTALYA</v>
      </c>
      <c r="D480" s="12" t="s">
        <v>173</v>
      </c>
      <c r="E480" s="13" t="s">
        <v>12</v>
      </c>
      <c r="F480" s="14">
        <v>0</v>
      </c>
      <c r="G480" s="15">
        <v>642</v>
      </c>
      <c r="H480" s="16">
        <v>642</v>
      </c>
    </row>
    <row r="481" spans="1:8" ht="30" customHeight="1" x14ac:dyDescent="0.25">
      <c r="A481" s="17" t="str">
        <f t="shared" si="129"/>
        <v>İZMİT</v>
      </c>
      <c r="B481" s="12" t="str">
        <f t="shared" si="128"/>
        <v>KOCAELİ FORD OTOSAN LİMANI</v>
      </c>
      <c r="C481" s="12" t="str">
        <f t="shared" si="132"/>
        <v>İTALYA</v>
      </c>
      <c r="D481" s="12" t="str">
        <f>D480</f>
        <v>SALERNO</v>
      </c>
      <c r="E481" s="13" t="s">
        <v>34</v>
      </c>
      <c r="F481" s="18">
        <v>1024</v>
      </c>
      <c r="G481" s="15">
        <v>90722.000000000015</v>
      </c>
      <c r="H481" s="16">
        <v>91745.999999999985</v>
      </c>
    </row>
    <row r="482" spans="1:8" ht="30" hidden="1" customHeight="1" x14ac:dyDescent="0.25">
      <c r="A482" s="17" t="str">
        <f t="shared" si="129"/>
        <v>İZMİT</v>
      </c>
      <c r="B482" s="12" t="str">
        <f t="shared" si="128"/>
        <v>KOCAELİ FORD OTOSAN LİMANI</v>
      </c>
      <c r="C482" s="12" t="s">
        <v>146</v>
      </c>
      <c r="D482" s="12" t="s">
        <v>147</v>
      </c>
      <c r="E482" s="13" t="s">
        <v>12</v>
      </c>
      <c r="F482" s="14">
        <v>0</v>
      </c>
      <c r="G482" s="15">
        <v>223</v>
      </c>
      <c r="H482" s="16">
        <v>223</v>
      </c>
    </row>
    <row r="483" spans="1:8" ht="30" customHeight="1" x14ac:dyDescent="0.25">
      <c r="A483" s="17" t="str">
        <f t="shared" si="129"/>
        <v>İZMİT</v>
      </c>
      <c r="B483" s="12" t="str">
        <f t="shared" si="128"/>
        <v>KOCAELİ FORD OTOSAN LİMANI</v>
      </c>
      <c r="C483" s="12" t="str">
        <f>C482</f>
        <v>ROMANYA</v>
      </c>
      <c r="D483" s="12" t="str">
        <f>D482</f>
        <v>CONSTANTA</v>
      </c>
      <c r="E483" s="13" t="s">
        <v>34</v>
      </c>
      <c r="F483" s="18">
        <v>254</v>
      </c>
      <c r="G483" s="15">
        <v>2888</v>
      </c>
      <c r="H483" s="16">
        <v>3142</v>
      </c>
    </row>
    <row r="484" spans="1:8" ht="30" customHeight="1" x14ac:dyDescent="0.25">
      <c r="A484" s="17" t="str">
        <f t="shared" si="129"/>
        <v>İZMİT</v>
      </c>
      <c r="B484" s="12" t="str">
        <f t="shared" si="128"/>
        <v>KOCAELİ FORD OTOSAN LİMANI</v>
      </c>
      <c r="C484" s="12" t="s">
        <v>151</v>
      </c>
      <c r="D484" s="12" t="s">
        <v>152</v>
      </c>
      <c r="E484" s="13" t="s">
        <v>34</v>
      </c>
      <c r="F484" s="18">
        <v>102</v>
      </c>
      <c r="G484" s="15">
        <v>66465</v>
      </c>
      <c r="H484" s="16">
        <v>66567</v>
      </c>
    </row>
    <row r="485" spans="1:8" ht="30" hidden="1" customHeight="1" x14ac:dyDescent="0.25">
      <c r="A485" s="17" t="str">
        <f t="shared" si="129"/>
        <v>İZMİT</v>
      </c>
      <c r="B485" s="12" t="str">
        <f t="shared" si="128"/>
        <v>KOCAELİ FORD OTOSAN LİMANI</v>
      </c>
      <c r="C485" s="12" t="s">
        <v>22</v>
      </c>
      <c r="D485" s="12" t="s">
        <v>23</v>
      </c>
      <c r="E485" s="13" t="s">
        <v>34</v>
      </c>
      <c r="F485" s="14">
        <v>0</v>
      </c>
      <c r="G485" s="15">
        <v>200</v>
      </c>
      <c r="H485" s="16">
        <v>200</v>
      </c>
    </row>
    <row r="486" spans="1:8" ht="30" hidden="1" customHeight="1" x14ac:dyDescent="0.25">
      <c r="A486" s="17" t="str">
        <f t="shared" si="129"/>
        <v>İZMİT</v>
      </c>
      <c r="B486" s="12" t="str">
        <f t="shared" si="128"/>
        <v>KOCAELİ FORD OTOSAN LİMANI</v>
      </c>
      <c r="C486" s="12" t="s">
        <v>42</v>
      </c>
      <c r="D486" s="12" t="s">
        <v>164</v>
      </c>
      <c r="E486" s="13" t="s">
        <v>34</v>
      </c>
      <c r="F486" s="18">
        <v>25</v>
      </c>
      <c r="G486" s="19">
        <v>0</v>
      </c>
      <c r="H486" s="16">
        <v>25</v>
      </c>
    </row>
    <row r="487" spans="1:8" ht="30" hidden="1" customHeight="1" x14ac:dyDescent="0.25">
      <c r="A487" s="17" t="str">
        <f t="shared" si="129"/>
        <v>İZMİT</v>
      </c>
      <c r="B487" s="12" t="s">
        <v>238</v>
      </c>
      <c r="C487" s="12" t="s">
        <v>38</v>
      </c>
      <c r="D487" s="12" t="s">
        <v>184</v>
      </c>
      <c r="E487" s="13" t="s">
        <v>197</v>
      </c>
      <c r="F487" s="14">
        <v>0</v>
      </c>
      <c r="G487" s="15">
        <v>6</v>
      </c>
      <c r="H487" s="16">
        <v>6</v>
      </c>
    </row>
    <row r="488" spans="1:8" ht="30" hidden="1" customHeight="1" x14ac:dyDescent="0.25">
      <c r="A488" s="17" t="s">
        <v>239</v>
      </c>
      <c r="B488" s="12" t="s">
        <v>240</v>
      </c>
      <c r="C488" s="12" t="s">
        <v>15</v>
      </c>
      <c r="D488" s="12" t="s">
        <v>15</v>
      </c>
      <c r="E488" s="13" t="s">
        <v>7</v>
      </c>
      <c r="F488" s="14">
        <v>0</v>
      </c>
      <c r="G488" s="15">
        <v>12</v>
      </c>
      <c r="H488" s="16">
        <v>12</v>
      </c>
    </row>
    <row r="489" spans="1:8" ht="30" hidden="1" customHeight="1" x14ac:dyDescent="0.25">
      <c r="A489" s="17" t="str">
        <f t="shared" ref="A489:A492" si="133">A488</f>
        <v>KARABİGA</v>
      </c>
      <c r="B489" s="12" t="s">
        <v>241</v>
      </c>
      <c r="C489" s="12" t="s">
        <v>15</v>
      </c>
      <c r="D489" s="12" t="s">
        <v>15</v>
      </c>
      <c r="E489" s="13" t="s">
        <v>7</v>
      </c>
      <c r="F489" s="18">
        <v>626.99999999999989</v>
      </c>
      <c r="G489" s="15">
        <v>676</v>
      </c>
      <c r="H489" s="16">
        <v>1302.9999999999995</v>
      </c>
    </row>
    <row r="490" spans="1:8" ht="30" hidden="1" customHeight="1" x14ac:dyDescent="0.25">
      <c r="A490" s="17" t="str">
        <f t="shared" si="133"/>
        <v>KARABİGA</v>
      </c>
      <c r="B490" s="12" t="str">
        <f t="shared" ref="B490:B492" si="134">B489</f>
        <v>KARABİGA BELEDİYE LİMANI</v>
      </c>
      <c r="C490" s="12" t="str">
        <f t="shared" ref="C490:C492" si="135">C489</f>
        <v/>
      </c>
      <c r="D490" s="12" t="str">
        <f t="shared" ref="D490:D492" si="136">D489</f>
        <v/>
      </c>
      <c r="E490" s="13" t="s">
        <v>25</v>
      </c>
      <c r="F490" s="18">
        <v>129.00000000000003</v>
      </c>
      <c r="G490" s="15">
        <v>97.000000000000028</v>
      </c>
      <c r="H490" s="16">
        <v>226.00000000000003</v>
      </c>
    </row>
    <row r="491" spans="1:8" ht="30" hidden="1" customHeight="1" x14ac:dyDescent="0.25">
      <c r="A491" s="17" t="str">
        <f t="shared" si="133"/>
        <v>KARABİGA</v>
      </c>
      <c r="B491" s="12" t="str">
        <f t="shared" si="134"/>
        <v>KARABİGA BELEDİYE LİMANI</v>
      </c>
      <c r="C491" s="12" t="str">
        <f t="shared" si="135"/>
        <v/>
      </c>
      <c r="D491" s="12" t="str">
        <f t="shared" si="136"/>
        <v/>
      </c>
      <c r="E491" s="13" t="s">
        <v>28</v>
      </c>
      <c r="F491" s="14">
        <v>0</v>
      </c>
      <c r="G491" s="15">
        <v>3</v>
      </c>
      <c r="H491" s="16">
        <v>3</v>
      </c>
    </row>
    <row r="492" spans="1:8" ht="30" hidden="1" customHeight="1" x14ac:dyDescent="0.25">
      <c r="A492" s="17" t="str">
        <f t="shared" si="133"/>
        <v>KARABİGA</v>
      </c>
      <c r="B492" s="12" t="str">
        <f t="shared" si="134"/>
        <v>KARABİGA BELEDİYE LİMANI</v>
      </c>
      <c r="C492" s="12" t="str">
        <f t="shared" si="135"/>
        <v/>
      </c>
      <c r="D492" s="12" t="str">
        <f t="shared" si="136"/>
        <v/>
      </c>
      <c r="E492" s="13" t="s">
        <v>12</v>
      </c>
      <c r="F492" s="18">
        <v>23</v>
      </c>
      <c r="G492" s="15">
        <v>19</v>
      </c>
      <c r="H492" s="16">
        <v>42</v>
      </c>
    </row>
    <row r="493" spans="1:8" ht="30" hidden="1" customHeight="1" x14ac:dyDescent="0.25">
      <c r="A493" s="17" t="s">
        <v>242</v>
      </c>
      <c r="B493" s="12" t="s">
        <v>243</v>
      </c>
      <c r="C493" s="12" t="s">
        <v>42</v>
      </c>
      <c r="D493" s="12" t="s">
        <v>244</v>
      </c>
      <c r="E493" s="13" t="s">
        <v>31</v>
      </c>
      <c r="F493" s="18">
        <v>2</v>
      </c>
      <c r="G493" s="19">
        <v>0</v>
      </c>
      <c r="H493" s="16">
        <v>2</v>
      </c>
    </row>
    <row r="494" spans="1:8" ht="30" hidden="1" customHeight="1" x14ac:dyDescent="0.25">
      <c r="A494" s="17" t="str">
        <f t="shared" ref="A494:A496" si="137">A493</f>
        <v>MARMARİS</v>
      </c>
      <c r="B494" s="12" t="str">
        <f t="shared" ref="B494:B496" si="138">B493</f>
        <v>MARMARİS LİMANI</v>
      </c>
      <c r="C494" s="12" t="str">
        <f t="shared" ref="C494:C496" si="139">C493</f>
        <v>YUNANİSTAN</v>
      </c>
      <c r="D494" s="12" t="str">
        <f t="shared" ref="D494:D496" si="140">D493</f>
        <v>RHODES</v>
      </c>
      <c r="E494" s="13" t="s">
        <v>12</v>
      </c>
      <c r="F494" s="18">
        <v>13</v>
      </c>
      <c r="G494" s="15">
        <v>16</v>
      </c>
      <c r="H494" s="16">
        <v>29</v>
      </c>
    </row>
    <row r="495" spans="1:8" ht="17.100000000000001" hidden="1" customHeight="1" x14ac:dyDescent="0.25">
      <c r="A495" s="17" t="str">
        <f t="shared" si="137"/>
        <v>MARMARİS</v>
      </c>
      <c r="B495" s="12" t="str">
        <f t="shared" si="138"/>
        <v>MARMARİS LİMANI</v>
      </c>
      <c r="C495" s="12" t="str">
        <f t="shared" si="139"/>
        <v>YUNANİSTAN</v>
      </c>
      <c r="D495" s="12" t="str">
        <f t="shared" si="140"/>
        <v>RHODES</v>
      </c>
      <c r="E495" s="13" t="s">
        <v>48</v>
      </c>
      <c r="F495" s="18">
        <v>5</v>
      </c>
      <c r="G495" s="15">
        <v>3</v>
      </c>
      <c r="H495" s="16">
        <v>8</v>
      </c>
    </row>
    <row r="496" spans="1:8" ht="30" hidden="1" customHeight="1" x14ac:dyDescent="0.25">
      <c r="A496" s="17" t="str">
        <f t="shared" si="137"/>
        <v>MARMARİS</v>
      </c>
      <c r="B496" s="12" t="str">
        <f t="shared" si="138"/>
        <v>MARMARİS LİMANI</v>
      </c>
      <c r="C496" s="12" t="str">
        <f t="shared" si="139"/>
        <v>YUNANİSTAN</v>
      </c>
      <c r="D496" s="12" t="str">
        <f t="shared" si="140"/>
        <v>RHODES</v>
      </c>
      <c r="E496" s="13" t="s">
        <v>49</v>
      </c>
      <c r="F496" s="18">
        <v>3</v>
      </c>
      <c r="G496" s="15">
        <v>1</v>
      </c>
      <c r="H496" s="16">
        <v>4</v>
      </c>
    </row>
    <row r="497" spans="1:8" ht="30" hidden="1" customHeight="1" x14ac:dyDescent="0.25">
      <c r="A497" s="17" t="s">
        <v>245</v>
      </c>
      <c r="B497" s="12" t="s">
        <v>246</v>
      </c>
      <c r="C497" s="12" t="s">
        <v>247</v>
      </c>
      <c r="D497" s="12" t="s">
        <v>248</v>
      </c>
      <c r="E497" s="13" t="s">
        <v>56</v>
      </c>
      <c r="F497" s="14">
        <v>0</v>
      </c>
      <c r="G497" s="15">
        <v>2</v>
      </c>
      <c r="H497" s="16">
        <v>2</v>
      </c>
    </row>
    <row r="498" spans="1:8" ht="30" hidden="1" customHeight="1" x14ac:dyDescent="0.25">
      <c r="A498" s="17" t="str">
        <f t="shared" ref="A498:A529" si="141">A497</f>
        <v>TAŞUCU</v>
      </c>
      <c r="B498" s="12" t="s">
        <v>249</v>
      </c>
      <c r="C498" s="12" t="s">
        <v>250</v>
      </c>
      <c r="D498" s="12" t="s">
        <v>251</v>
      </c>
      <c r="E498" s="13" t="s">
        <v>7</v>
      </c>
      <c r="F498" s="18">
        <v>12</v>
      </c>
      <c r="G498" s="15">
        <v>25</v>
      </c>
      <c r="H498" s="16">
        <v>37</v>
      </c>
    </row>
    <row r="499" spans="1:8" ht="30" hidden="1" customHeight="1" x14ac:dyDescent="0.25">
      <c r="A499" s="17" t="str">
        <f t="shared" si="141"/>
        <v>TAŞUCU</v>
      </c>
      <c r="B499" s="12" t="str">
        <f>B498</f>
        <v>TAŞUCU BALIKÇI BARINAĞI</v>
      </c>
      <c r="C499" s="12" t="str">
        <f>C498</f>
        <v>KUZEY KIBRIS TÜRK CUM. (KKTC)</v>
      </c>
      <c r="D499" s="12" t="str">
        <f>D498</f>
        <v>KYRENIA</v>
      </c>
      <c r="E499" s="13" t="s">
        <v>25</v>
      </c>
      <c r="F499" s="14">
        <v>0</v>
      </c>
      <c r="G499" s="15">
        <v>2</v>
      </c>
      <c r="H499" s="16">
        <v>2</v>
      </c>
    </row>
    <row r="500" spans="1:8" ht="30" hidden="1" customHeight="1" x14ac:dyDescent="0.25">
      <c r="A500" s="17" t="str">
        <f t="shared" si="141"/>
        <v>TAŞUCU</v>
      </c>
      <c r="B500" s="12" t="s">
        <v>252</v>
      </c>
      <c r="C500" s="12" t="s">
        <v>250</v>
      </c>
      <c r="D500" s="12" t="s">
        <v>253</v>
      </c>
      <c r="E500" s="13" t="s">
        <v>12</v>
      </c>
      <c r="F500" s="14">
        <v>0</v>
      </c>
      <c r="G500" s="15">
        <v>21</v>
      </c>
      <c r="H500" s="16">
        <v>21</v>
      </c>
    </row>
    <row r="501" spans="1:8" ht="30" hidden="1" customHeight="1" x14ac:dyDescent="0.25">
      <c r="A501" s="17" t="str">
        <f t="shared" si="141"/>
        <v>TAŞUCU</v>
      </c>
      <c r="B501" s="12" t="str">
        <f t="shared" ref="B501:B516" si="142">B500</f>
        <v>TAŞUCU BELEDİYE LİMANI</v>
      </c>
      <c r="C501" s="12" t="str">
        <f t="shared" ref="C501:C515" si="143">C500</f>
        <v>KUZEY KIBRIS TÜRK CUM. (KKTC)</v>
      </c>
      <c r="D501" s="12" t="s">
        <v>251</v>
      </c>
      <c r="E501" s="13" t="s">
        <v>80</v>
      </c>
      <c r="F501" s="14">
        <v>0</v>
      </c>
      <c r="G501" s="15">
        <v>2</v>
      </c>
      <c r="H501" s="16">
        <v>2</v>
      </c>
    </row>
    <row r="502" spans="1:8" ht="30" hidden="1" customHeight="1" x14ac:dyDescent="0.25">
      <c r="A502" s="17" t="str">
        <f t="shared" si="141"/>
        <v>TAŞUCU</v>
      </c>
      <c r="B502" s="12" t="str">
        <f t="shared" si="142"/>
        <v>TAŞUCU BELEDİYE LİMANI</v>
      </c>
      <c r="C502" s="12" t="str">
        <f t="shared" si="143"/>
        <v>KUZEY KIBRIS TÜRK CUM. (KKTC)</v>
      </c>
      <c r="D502" s="12" t="str">
        <f t="shared" ref="D502:D515" si="144">D501</f>
        <v>KYRENIA</v>
      </c>
      <c r="E502" s="13" t="s">
        <v>7</v>
      </c>
      <c r="F502" s="18">
        <v>1061.9999999999995</v>
      </c>
      <c r="G502" s="15">
        <v>4365.9999999999982</v>
      </c>
      <c r="H502" s="16">
        <v>5427.9999999999973</v>
      </c>
    </row>
    <row r="503" spans="1:8" ht="30" hidden="1" customHeight="1" x14ac:dyDescent="0.25">
      <c r="A503" s="17" t="str">
        <f t="shared" si="141"/>
        <v>TAŞUCU</v>
      </c>
      <c r="B503" s="12" t="str">
        <f t="shared" si="142"/>
        <v>TAŞUCU BELEDİYE LİMANI</v>
      </c>
      <c r="C503" s="12" t="str">
        <f t="shared" si="143"/>
        <v>KUZEY KIBRIS TÜRK CUM. (KKTC)</v>
      </c>
      <c r="D503" s="12" t="str">
        <f t="shared" si="144"/>
        <v>KYRENIA</v>
      </c>
      <c r="E503" s="13" t="s">
        <v>19</v>
      </c>
      <c r="F503" s="18">
        <v>3123.9999999999995</v>
      </c>
      <c r="G503" s="15">
        <v>1</v>
      </c>
      <c r="H503" s="16">
        <v>3125</v>
      </c>
    </row>
    <row r="504" spans="1:8" ht="30" hidden="1" customHeight="1" x14ac:dyDescent="0.25">
      <c r="A504" s="17" t="str">
        <f t="shared" si="141"/>
        <v>TAŞUCU</v>
      </c>
      <c r="B504" s="12" t="str">
        <f t="shared" si="142"/>
        <v>TAŞUCU BELEDİYE LİMANI</v>
      </c>
      <c r="C504" s="12" t="str">
        <f t="shared" si="143"/>
        <v>KUZEY KIBRIS TÜRK CUM. (KKTC)</v>
      </c>
      <c r="D504" s="12" t="str">
        <f t="shared" si="144"/>
        <v>KYRENIA</v>
      </c>
      <c r="E504" s="13" t="s">
        <v>25</v>
      </c>
      <c r="F504" s="18">
        <v>6</v>
      </c>
      <c r="G504" s="15">
        <v>284.99999999999989</v>
      </c>
      <c r="H504" s="16">
        <v>290.99999999999989</v>
      </c>
    </row>
    <row r="505" spans="1:8" ht="30" hidden="1" customHeight="1" x14ac:dyDescent="0.25">
      <c r="A505" s="17" t="str">
        <f t="shared" si="141"/>
        <v>TAŞUCU</v>
      </c>
      <c r="B505" s="12" t="str">
        <f t="shared" si="142"/>
        <v>TAŞUCU BELEDİYE LİMANI</v>
      </c>
      <c r="C505" s="12" t="str">
        <f t="shared" si="143"/>
        <v>KUZEY KIBRIS TÜRK CUM. (KKTC)</v>
      </c>
      <c r="D505" s="12" t="str">
        <f t="shared" si="144"/>
        <v>KYRENIA</v>
      </c>
      <c r="E505" s="13" t="s">
        <v>21</v>
      </c>
      <c r="F505" s="18">
        <v>253.99999999999994</v>
      </c>
      <c r="G505" s="15">
        <v>2</v>
      </c>
      <c r="H505" s="16">
        <v>256.00000000000006</v>
      </c>
    </row>
    <row r="506" spans="1:8" ht="30" hidden="1" customHeight="1" x14ac:dyDescent="0.25">
      <c r="A506" s="17" t="str">
        <f t="shared" si="141"/>
        <v>TAŞUCU</v>
      </c>
      <c r="B506" s="12" t="str">
        <f t="shared" si="142"/>
        <v>TAŞUCU BELEDİYE LİMANI</v>
      </c>
      <c r="C506" s="12" t="str">
        <f t="shared" si="143"/>
        <v>KUZEY KIBRIS TÜRK CUM. (KKTC)</v>
      </c>
      <c r="D506" s="12" t="str">
        <f t="shared" si="144"/>
        <v>KYRENIA</v>
      </c>
      <c r="E506" s="13" t="s">
        <v>28</v>
      </c>
      <c r="F506" s="14">
        <v>0</v>
      </c>
      <c r="G506" s="15">
        <v>75.000000000000028</v>
      </c>
      <c r="H506" s="16">
        <v>75.000000000000028</v>
      </c>
    </row>
    <row r="507" spans="1:8" ht="30" hidden="1" customHeight="1" x14ac:dyDescent="0.25">
      <c r="A507" s="17" t="str">
        <f t="shared" si="141"/>
        <v>TAŞUCU</v>
      </c>
      <c r="B507" s="12" t="str">
        <f t="shared" si="142"/>
        <v>TAŞUCU BELEDİYE LİMANI</v>
      </c>
      <c r="C507" s="12" t="str">
        <f t="shared" si="143"/>
        <v>KUZEY KIBRIS TÜRK CUM. (KKTC)</v>
      </c>
      <c r="D507" s="12" t="str">
        <f t="shared" si="144"/>
        <v>KYRENIA</v>
      </c>
      <c r="E507" s="13" t="s">
        <v>29</v>
      </c>
      <c r="F507" s="18">
        <v>23</v>
      </c>
      <c r="G507" s="19">
        <v>0</v>
      </c>
      <c r="H507" s="16">
        <v>23</v>
      </c>
    </row>
    <row r="508" spans="1:8" ht="30" hidden="1" customHeight="1" x14ac:dyDescent="0.25">
      <c r="A508" s="17" t="str">
        <f t="shared" si="141"/>
        <v>TAŞUCU</v>
      </c>
      <c r="B508" s="12" t="str">
        <f t="shared" si="142"/>
        <v>TAŞUCU BELEDİYE LİMANI</v>
      </c>
      <c r="C508" s="12" t="str">
        <f t="shared" si="143"/>
        <v>KUZEY KIBRIS TÜRK CUM. (KKTC)</v>
      </c>
      <c r="D508" s="12" t="str">
        <f t="shared" si="144"/>
        <v>KYRENIA</v>
      </c>
      <c r="E508" s="13" t="s">
        <v>30</v>
      </c>
      <c r="F508" s="14">
        <v>0</v>
      </c>
      <c r="G508" s="15">
        <v>1</v>
      </c>
      <c r="H508" s="16">
        <v>1</v>
      </c>
    </row>
    <row r="509" spans="1:8" ht="30" hidden="1" customHeight="1" x14ac:dyDescent="0.25">
      <c r="A509" s="17" t="str">
        <f t="shared" si="141"/>
        <v>TAŞUCU</v>
      </c>
      <c r="B509" s="12" t="str">
        <f t="shared" si="142"/>
        <v>TAŞUCU BELEDİYE LİMANI</v>
      </c>
      <c r="C509" s="12" t="str">
        <f t="shared" si="143"/>
        <v>KUZEY KIBRIS TÜRK CUM. (KKTC)</v>
      </c>
      <c r="D509" s="12" t="str">
        <f t="shared" si="144"/>
        <v>KYRENIA</v>
      </c>
      <c r="E509" s="13" t="s">
        <v>46</v>
      </c>
      <c r="F509" s="14">
        <v>0</v>
      </c>
      <c r="G509" s="15">
        <v>2</v>
      </c>
      <c r="H509" s="16">
        <v>2</v>
      </c>
    </row>
    <row r="510" spans="1:8" ht="30" hidden="1" customHeight="1" x14ac:dyDescent="0.25">
      <c r="A510" s="17" t="str">
        <f t="shared" si="141"/>
        <v>TAŞUCU</v>
      </c>
      <c r="B510" s="12" t="str">
        <f t="shared" si="142"/>
        <v>TAŞUCU BELEDİYE LİMANI</v>
      </c>
      <c r="C510" s="12" t="str">
        <f t="shared" si="143"/>
        <v>KUZEY KIBRIS TÜRK CUM. (KKTC)</v>
      </c>
      <c r="D510" s="12" t="str">
        <f t="shared" si="144"/>
        <v>KYRENIA</v>
      </c>
      <c r="E510" s="13" t="s">
        <v>47</v>
      </c>
      <c r="F510" s="18">
        <v>1</v>
      </c>
      <c r="G510" s="15">
        <v>5</v>
      </c>
      <c r="H510" s="16">
        <v>6</v>
      </c>
    </row>
    <row r="511" spans="1:8" ht="17.100000000000001" hidden="1" customHeight="1" x14ac:dyDescent="0.25">
      <c r="A511" s="17" t="str">
        <f t="shared" si="141"/>
        <v>TAŞUCU</v>
      </c>
      <c r="B511" s="12" t="str">
        <f t="shared" si="142"/>
        <v>TAŞUCU BELEDİYE LİMANI</v>
      </c>
      <c r="C511" s="12" t="str">
        <f t="shared" si="143"/>
        <v>KUZEY KIBRIS TÜRK CUM. (KKTC)</v>
      </c>
      <c r="D511" s="12" t="str">
        <f t="shared" si="144"/>
        <v>KYRENIA</v>
      </c>
      <c r="E511" s="13" t="s">
        <v>87</v>
      </c>
      <c r="F511" s="14">
        <v>0</v>
      </c>
      <c r="G511" s="15">
        <v>18</v>
      </c>
      <c r="H511" s="16">
        <v>18</v>
      </c>
    </row>
    <row r="512" spans="1:8" ht="30" hidden="1" customHeight="1" x14ac:dyDescent="0.25">
      <c r="A512" s="17" t="str">
        <f t="shared" si="141"/>
        <v>TAŞUCU</v>
      </c>
      <c r="B512" s="12" t="str">
        <f t="shared" si="142"/>
        <v>TAŞUCU BELEDİYE LİMANI</v>
      </c>
      <c r="C512" s="12" t="str">
        <f t="shared" si="143"/>
        <v>KUZEY KIBRIS TÜRK CUM. (KKTC)</v>
      </c>
      <c r="D512" s="12" t="str">
        <f t="shared" si="144"/>
        <v>KYRENIA</v>
      </c>
      <c r="E512" s="13" t="s">
        <v>31</v>
      </c>
      <c r="F512" s="14">
        <v>0</v>
      </c>
      <c r="G512" s="15">
        <v>23.000000000000007</v>
      </c>
      <c r="H512" s="16">
        <v>23.000000000000007</v>
      </c>
    </row>
    <row r="513" spans="1:8" ht="30" hidden="1" customHeight="1" x14ac:dyDescent="0.25">
      <c r="A513" s="17" t="str">
        <f t="shared" si="141"/>
        <v>TAŞUCU</v>
      </c>
      <c r="B513" s="12" t="str">
        <f t="shared" si="142"/>
        <v>TAŞUCU BELEDİYE LİMANI</v>
      </c>
      <c r="C513" s="12" t="str">
        <f t="shared" si="143"/>
        <v>KUZEY KIBRIS TÜRK CUM. (KKTC)</v>
      </c>
      <c r="D513" s="12" t="str">
        <f t="shared" si="144"/>
        <v>KYRENIA</v>
      </c>
      <c r="E513" s="13" t="s">
        <v>32</v>
      </c>
      <c r="F513" s="18">
        <v>5</v>
      </c>
      <c r="G513" s="19">
        <v>0</v>
      </c>
      <c r="H513" s="16">
        <v>5</v>
      </c>
    </row>
    <row r="514" spans="1:8" ht="30" customHeight="1" x14ac:dyDescent="0.25">
      <c r="A514" s="17" t="str">
        <f t="shared" si="141"/>
        <v>TAŞUCU</v>
      </c>
      <c r="B514" s="12" t="str">
        <f t="shared" si="142"/>
        <v>TAŞUCU BELEDİYE LİMANI</v>
      </c>
      <c r="C514" s="12" t="str">
        <f t="shared" si="143"/>
        <v>KUZEY KIBRIS TÜRK CUM. (KKTC)</v>
      </c>
      <c r="D514" s="12" t="str">
        <f t="shared" si="144"/>
        <v>KYRENIA</v>
      </c>
      <c r="E514" s="13" t="s">
        <v>12</v>
      </c>
      <c r="F514" s="18">
        <v>4068.9999999999982</v>
      </c>
      <c r="G514" s="15">
        <v>4394.9999999999991</v>
      </c>
      <c r="H514" s="16">
        <v>8463.9999999999964</v>
      </c>
    </row>
    <row r="515" spans="1:8" ht="30" hidden="1" customHeight="1" x14ac:dyDescent="0.25">
      <c r="A515" s="17" t="str">
        <f t="shared" si="141"/>
        <v>TAŞUCU</v>
      </c>
      <c r="B515" s="12" t="str">
        <f t="shared" si="142"/>
        <v>TAŞUCU BELEDİYE LİMANI</v>
      </c>
      <c r="C515" s="12" t="str">
        <f t="shared" si="143"/>
        <v>KUZEY KIBRIS TÜRK CUM. (KKTC)</v>
      </c>
      <c r="D515" s="12" t="str">
        <f t="shared" si="144"/>
        <v>KYRENIA</v>
      </c>
      <c r="E515" s="13" t="s">
        <v>34</v>
      </c>
      <c r="F515" s="18">
        <v>11</v>
      </c>
      <c r="G515" s="15">
        <v>51</v>
      </c>
      <c r="H515" s="16">
        <v>62</v>
      </c>
    </row>
    <row r="516" spans="1:8" ht="30" hidden="1" customHeight="1" x14ac:dyDescent="0.25">
      <c r="A516" s="17" t="str">
        <f t="shared" si="141"/>
        <v>TAŞUCU</v>
      </c>
      <c r="B516" s="12" t="str">
        <f t="shared" si="142"/>
        <v>TAŞUCU BELEDİYE LİMANI</v>
      </c>
      <c r="C516" s="12" t="s">
        <v>137</v>
      </c>
      <c r="D516" s="12" t="s">
        <v>185</v>
      </c>
      <c r="E516" s="13" t="s">
        <v>19</v>
      </c>
      <c r="F516" s="14">
        <v>0</v>
      </c>
      <c r="G516" s="15">
        <v>11</v>
      </c>
      <c r="H516" s="16">
        <v>11</v>
      </c>
    </row>
    <row r="517" spans="1:8" ht="30" hidden="1" customHeight="1" x14ac:dyDescent="0.25">
      <c r="A517" s="17" t="str">
        <f t="shared" si="141"/>
        <v>TAŞUCU</v>
      </c>
      <c r="B517" s="12" t="s">
        <v>254</v>
      </c>
      <c r="C517" s="12" t="s">
        <v>250</v>
      </c>
      <c r="D517" s="12" t="s">
        <v>255</v>
      </c>
      <c r="E517" s="13" t="s">
        <v>7</v>
      </c>
      <c r="F517" s="14">
        <v>0</v>
      </c>
      <c r="G517" s="15">
        <v>11</v>
      </c>
      <c r="H517" s="16">
        <v>11</v>
      </c>
    </row>
    <row r="518" spans="1:8" ht="30" hidden="1" customHeight="1" x14ac:dyDescent="0.25">
      <c r="A518" s="17" t="str">
        <f t="shared" si="141"/>
        <v>TAŞUCU</v>
      </c>
      <c r="B518" s="12" t="str">
        <f t="shared" ref="B518:B564" si="145">B517</f>
        <v>TAŞUCU SEKA LİMANI</v>
      </c>
      <c r="C518" s="12" t="str">
        <f t="shared" ref="C518:C542" si="146">C517</f>
        <v>KUZEY KIBRIS TÜRK CUM. (KKTC)</v>
      </c>
      <c r="D518" s="12" t="str">
        <f t="shared" ref="D518:D521" si="147">D517</f>
        <v>FAMAGUSTA</v>
      </c>
      <c r="E518" s="13" t="s">
        <v>19</v>
      </c>
      <c r="F518" s="18">
        <v>98</v>
      </c>
      <c r="G518" s="19">
        <v>0</v>
      </c>
      <c r="H518" s="16">
        <v>98</v>
      </c>
    </row>
    <row r="519" spans="1:8" ht="30" hidden="1" customHeight="1" x14ac:dyDescent="0.25">
      <c r="A519" s="17" t="str">
        <f t="shared" si="141"/>
        <v>TAŞUCU</v>
      </c>
      <c r="B519" s="12" t="str">
        <f t="shared" si="145"/>
        <v>TAŞUCU SEKA LİMANI</v>
      </c>
      <c r="C519" s="12" t="str">
        <f t="shared" si="146"/>
        <v>KUZEY KIBRIS TÜRK CUM. (KKTC)</v>
      </c>
      <c r="D519" s="12" t="str">
        <f t="shared" si="147"/>
        <v>FAMAGUSTA</v>
      </c>
      <c r="E519" s="13" t="s">
        <v>25</v>
      </c>
      <c r="F519" s="14">
        <v>0</v>
      </c>
      <c r="G519" s="15">
        <v>1</v>
      </c>
      <c r="H519" s="16">
        <v>1</v>
      </c>
    </row>
    <row r="520" spans="1:8" ht="30" hidden="1" customHeight="1" x14ac:dyDescent="0.25">
      <c r="A520" s="17" t="str">
        <f t="shared" si="141"/>
        <v>TAŞUCU</v>
      </c>
      <c r="B520" s="12" t="str">
        <f t="shared" si="145"/>
        <v>TAŞUCU SEKA LİMANI</v>
      </c>
      <c r="C520" s="12" t="str">
        <f t="shared" si="146"/>
        <v>KUZEY KIBRIS TÜRK CUM. (KKTC)</v>
      </c>
      <c r="D520" s="12" t="str">
        <f t="shared" si="147"/>
        <v>FAMAGUSTA</v>
      </c>
      <c r="E520" s="13" t="s">
        <v>21</v>
      </c>
      <c r="F520" s="18">
        <v>5</v>
      </c>
      <c r="G520" s="19">
        <v>0</v>
      </c>
      <c r="H520" s="16">
        <v>5</v>
      </c>
    </row>
    <row r="521" spans="1:8" ht="30" hidden="1" customHeight="1" x14ac:dyDescent="0.25">
      <c r="A521" s="17" t="str">
        <f t="shared" si="141"/>
        <v>TAŞUCU</v>
      </c>
      <c r="B521" s="12" t="str">
        <f t="shared" si="145"/>
        <v>TAŞUCU SEKA LİMANI</v>
      </c>
      <c r="C521" s="12" t="str">
        <f t="shared" si="146"/>
        <v>KUZEY KIBRIS TÜRK CUM. (KKTC)</v>
      </c>
      <c r="D521" s="12" t="str">
        <f t="shared" si="147"/>
        <v>FAMAGUSTA</v>
      </c>
      <c r="E521" s="13" t="s">
        <v>12</v>
      </c>
      <c r="F521" s="14">
        <v>0</v>
      </c>
      <c r="G521" s="15">
        <v>3</v>
      </c>
      <c r="H521" s="16">
        <v>3</v>
      </c>
    </row>
    <row r="522" spans="1:8" ht="30" hidden="1" customHeight="1" x14ac:dyDescent="0.25">
      <c r="A522" s="17" t="str">
        <f t="shared" si="141"/>
        <v>TAŞUCU</v>
      </c>
      <c r="B522" s="12" t="str">
        <f t="shared" si="145"/>
        <v>TAŞUCU SEKA LİMANI</v>
      </c>
      <c r="C522" s="12" t="str">
        <f t="shared" si="146"/>
        <v>KUZEY KIBRIS TÜRK CUM. (KKTC)</v>
      </c>
      <c r="D522" s="12" t="s">
        <v>251</v>
      </c>
      <c r="E522" s="13" t="s">
        <v>7</v>
      </c>
      <c r="F522" s="18">
        <v>370.99999999999994</v>
      </c>
      <c r="G522" s="15">
        <v>2736</v>
      </c>
      <c r="H522" s="16">
        <v>3106.9999999999991</v>
      </c>
    </row>
    <row r="523" spans="1:8" ht="30" hidden="1" customHeight="1" x14ac:dyDescent="0.25">
      <c r="A523" s="17" t="str">
        <f t="shared" si="141"/>
        <v>TAŞUCU</v>
      </c>
      <c r="B523" s="12" t="str">
        <f t="shared" si="145"/>
        <v>TAŞUCU SEKA LİMANI</v>
      </c>
      <c r="C523" s="12" t="str">
        <f t="shared" si="146"/>
        <v>KUZEY KIBRIS TÜRK CUM. (KKTC)</v>
      </c>
      <c r="D523" s="12" t="str">
        <f t="shared" ref="D523:D542" si="148">D522</f>
        <v>KYRENIA</v>
      </c>
      <c r="E523" s="13" t="s">
        <v>19</v>
      </c>
      <c r="F523" s="18">
        <v>2522</v>
      </c>
      <c r="G523" s="15">
        <v>4</v>
      </c>
      <c r="H523" s="16">
        <v>2526</v>
      </c>
    </row>
    <row r="524" spans="1:8" ht="17.100000000000001" hidden="1" customHeight="1" x14ac:dyDescent="0.25">
      <c r="A524" s="17" t="str">
        <f t="shared" si="141"/>
        <v>TAŞUCU</v>
      </c>
      <c r="B524" s="12" t="str">
        <f t="shared" si="145"/>
        <v>TAŞUCU SEKA LİMANI</v>
      </c>
      <c r="C524" s="12" t="str">
        <f t="shared" si="146"/>
        <v>KUZEY KIBRIS TÜRK CUM. (KKTC)</v>
      </c>
      <c r="D524" s="12" t="str">
        <f t="shared" si="148"/>
        <v>KYRENIA</v>
      </c>
      <c r="E524" s="13" t="s">
        <v>190</v>
      </c>
      <c r="F524" s="18">
        <v>4</v>
      </c>
      <c r="G524" s="15">
        <v>8</v>
      </c>
      <c r="H524" s="16">
        <v>12</v>
      </c>
    </row>
    <row r="525" spans="1:8" ht="17.100000000000001" hidden="1" customHeight="1" x14ac:dyDescent="0.25">
      <c r="A525" s="17" t="str">
        <f t="shared" si="141"/>
        <v>TAŞUCU</v>
      </c>
      <c r="B525" s="12" t="str">
        <f t="shared" si="145"/>
        <v>TAŞUCU SEKA LİMANI</v>
      </c>
      <c r="C525" s="12" t="str">
        <f t="shared" si="146"/>
        <v>KUZEY KIBRIS TÜRK CUM. (KKTC)</v>
      </c>
      <c r="D525" s="12" t="str">
        <f t="shared" si="148"/>
        <v>KYRENIA</v>
      </c>
      <c r="E525" s="13" t="s">
        <v>24</v>
      </c>
      <c r="F525" s="14">
        <v>0</v>
      </c>
      <c r="G525" s="15">
        <v>1</v>
      </c>
      <c r="H525" s="16">
        <v>1</v>
      </c>
    </row>
    <row r="526" spans="1:8" ht="17.100000000000001" hidden="1" customHeight="1" x14ac:dyDescent="0.25">
      <c r="A526" s="17" t="str">
        <f t="shared" si="141"/>
        <v>TAŞUCU</v>
      </c>
      <c r="B526" s="12" t="str">
        <f t="shared" si="145"/>
        <v>TAŞUCU SEKA LİMANI</v>
      </c>
      <c r="C526" s="12" t="str">
        <f t="shared" si="146"/>
        <v>KUZEY KIBRIS TÜRK CUM. (KKTC)</v>
      </c>
      <c r="D526" s="12" t="str">
        <f t="shared" si="148"/>
        <v>KYRENIA</v>
      </c>
      <c r="E526" s="13" t="s">
        <v>121</v>
      </c>
      <c r="F526" s="14">
        <v>0</v>
      </c>
      <c r="G526" s="15">
        <v>3</v>
      </c>
      <c r="H526" s="16">
        <v>3</v>
      </c>
    </row>
    <row r="527" spans="1:8" ht="30" customHeight="1" x14ac:dyDescent="0.25">
      <c r="A527" s="17" t="str">
        <f t="shared" si="141"/>
        <v>TAŞUCU</v>
      </c>
      <c r="B527" s="12" t="str">
        <f t="shared" si="145"/>
        <v>TAŞUCU SEKA LİMANI</v>
      </c>
      <c r="C527" s="12" t="str">
        <f t="shared" si="146"/>
        <v>KUZEY KIBRIS TÜRK CUM. (KKTC)</v>
      </c>
      <c r="D527" s="12" t="str">
        <f t="shared" si="148"/>
        <v>KYRENIA</v>
      </c>
      <c r="E527" s="13" t="s">
        <v>25</v>
      </c>
      <c r="F527" s="18">
        <v>28</v>
      </c>
      <c r="G527" s="15">
        <v>827.00000000000023</v>
      </c>
      <c r="H527" s="16">
        <v>855.00000000000034</v>
      </c>
    </row>
    <row r="528" spans="1:8" ht="30" customHeight="1" x14ac:dyDescent="0.25">
      <c r="A528" s="17" t="str">
        <f t="shared" si="141"/>
        <v>TAŞUCU</v>
      </c>
      <c r="B528" s="12" t="str">
        <f t="shared" si="145"/>
        <v>TAŞUCU SEKA LİMANI</v>
      </c>
      <c r="C528" s="12" t="str">
        <f t="shared" si="146"/>
        <v>KUZEY KIBRIS TÜRK CUM. (KKTC)</v>
      </c>
      <c r="D528" s="12" t="str">
        <f t="shared" si="148"/>
        <v>KYRENIA</v>
      </c>
      <c r="E528" s="13" t="s">
        <v>21</v>
      </c>
      <c r="F528" s="18">
        <v>699</v>
      </c>
      <c r="G528" s="15">
        <v>7</v>
      </c>
      <c r="H528" s="16">
        <v>705.99999999999977</v>
      </c>
    </row>
    <row r="529" spans="1:8" ht="17.100000000000001" hidden="1" customHeight="1" x14ac:dyDescent="0.25">
      <c r="A529" s="17" t="str">
        <f t="shared" si="141"/>
        <v>TAŞUCU</v>
      </c>
      <c r="B529" s="12" t="str">
        <f t="shared" si="145"/>
        <v>TAŞUCU SEKA LİMANI</v>
      </c>
      <c r="C529" s="12" t="str">
        <f t="shared" si="146"/>
        <v>KUZEY KIBRIS TÜRK CUM. (KKTC)</v>
      </c>
      <c r="D529" s="12" t="str">
        <f t="shared" si="148"/>
        <v>KYRENIA</v>
      </c>
      <c r="E529" s="13" t="s">
        <v>26</v>
      </c>
      <c r="F529" s="14">
        <v>0</v>
      </c>
      <c r="G529" s="15">
        <v>24</v>
      </c>
      <c r="H529" s="16">
        <v>24</v>
      </c>
    </row>
    <row r="530" spans="1:8" ht="30" hidden="1" customHeight="1" x14ac:dyDescent="0.25">
      <c r="A530" s="17" t="str">
        <f t="shared" ref="A530:A564" si="149">A529</f>
        <v>TAŞUCU</v>
      </c>
      <c r="B530" s="12" t="str">
        <f t="shared" si="145"/>
        <v>TAŞUCU SEKA LİMANI</v>
      </c>
      <c r="C530" s="12" t="str">
        <f t="shared" si="146"/>
        <v>KUZEY KIBRIS TÜRK CUM. (KKTC)</v>
      </c>
      <c r="D530" s="12" t="str">
        <f t="shared" si="148"/>
        <v>KYRENIA</v>
      </c>
      <c r="E530" s="13" t="s">
        <v>28</v>
      </c>
      <c r="F530" s="14">
        <v>0</v>
      </c>
      <c r="G530" s="15">
        <v>4</v>
      </c>
      <c r="H530" s="16">
        <v>4</v>
      </c>
    </row>
    <row r="531" spans="1:8" ht="30" hidden="1" customHeight="1" x14ac:dyDescent="0.25">
      <c r="A531" s="17" t="str">
        <f t="shared" si="149"/>
        <v>TAŞUCU</v>
      </c>
      <c r="B531" s="12" t="str">
        <f t="shared" si="145"/>
        <v>TAŞUCU SEKA LİMANI</v>
      </c>
      <c r="C531" s="12" t="str">
        <f t="shared" si="146"/>
        <v>KUZEY KIBRIS TÜRK CUM. (KKTC)</v>
      </c>
      <c r="D531" s="12" t="str">
        <f t="shared" si="148"/>
        <v>KYRENIA</v>
      </c>
      <c r="E531" s="13" t="s">
        <v>29</v>
      </c>
      <c r="F531" s="18">
        <v>20</v>
      </c>
      <c r="G531" s="19">
        <v>0</v>
      </c>
      <c r="H531" s="16">
        <v>20</v>
      </c>
    </row>
    <row r="532" spans="1:8" ht="30" hidden="1" customHeight="1" x14ac:dyDescent="0.25">
      <c r="A532" s="17" t="str">
        <f t="shared" si="149"/>
        <v>TAŞUCU</v>
      </c>
      <c r="B532" s="12" t="str">
        <f t="shared" si="145"/>
        <v>TAŞUCU SEKA LİMANI</v>
      </c>
      <c r="C532" s="12" t="str">
        <f t="shared" si="146"/>
        <v>KUZEY KIBRIS TÜRK CUM. (KKTC)</v>
      </c>
      <c r="D532" s="12" t="str">
        <f t="shared" si="148"/>
        <v>KYRENIA</v>
      </c>
      <c r="E532" s="13" t="s">
        <v>30</v>
      </c>
      <c r="F532" s="14">
        <v>0</v>
      </c>
      <c r="G532" s="15">
        <v>82.000000000000014</v>
      </c>
      <c r="H532" s="16">
        <v>82.000000000000014</v>
      </c>
    </row>
    <row r="533" spans="1:8" ht="30" hidden="1" customHeight="1" x14ac:dyDescent="0.25">
      <c r="A533" s="17" t="str">
        <f t="shared" si="149"/>
        <v>TAŞUCU</v>
      </c>
      <c r="B533" s="12" t="str">
        <f t="shared" si="145"/>
        <v>TAŞUCU SEKA LİMANI</v>
      </c>
      <c r="C533" s="12" t="str">
        <f t="shared" si="146"/>
        <v>KUZEY KIBRIS TÜRK CUM. (KKTC)</v>
      </c>
      <c r="D533" s="12" t="str">
        <f t="shared" si="148"/>
        <v>KYRENIA</v>
      </c>
      <c r="E533" s="13" t="s">
        <v>46</v>
      </c>
      <c r="F533" s="14">
        <v>0</v>
      </c>
      <c r="G533" s="15">
        <v>1</v>
      </c>
      <c r="H533" s="16">
        <v>1</v>
      </c>
    </row>
    <row r="534" spans="1:8" ht="30" hidden="1" customHeight="1" x14ac:dyDescent="0.25">
      <c r="A534" s="17" t="str">
        <f t="shared" si="149"/>
        <v>TAŞUCU</v>
      </c>
      <c r="B534" s="12" t="str">
        <f t="shared" si="145"/>
        <v>TAŞUCU SEKA LİMANI</v>
      </c>
      <c r="C534" s="12" t="str">
        <f t="shared" si="146"/>
        <v>KUZEY KIBRIS TÜRK CUM. (KKTC)</v>
      </c>
      <c r="D534" s="12" t="str">
        <f t="shared" si="148"/>
        <v>KYRENIA</v>
      </c>
      <c r="E534" s="13" t="s">
        <v>47</v>
      </c>
      <c r="F534" s="18">
        <v>1</v>
      </c>
      <c r="G534" s="15">
        <v>6</v>
      </c>
      <c r="H534" s="16">
        <v>7</v>
      </c>
    </row>
    <row r="535" spans="1:8" ht="17.100000000000001" hidden="1" customHeight="1" x14ac:dyDescent="0.25">
      <c r="A535" s="17" t="str">
        <f t="shared" si="149"/>
        <v>TAŞUCU</v>
      </c>
      <c r="B535" s="12" t="str">
        <f t="shared" si="145"/>
        <v>TAŞUCU SEKA LİMANI</v>
      </c>
      <c r="C535" s="12" t="str">
        <f t="shared" si="146"/>
        <v>KUZEY KIBRIS TÜRK CUM. (KKTC)</v>
      </c>
      <c r="D535" s="12" t="str">
        <f t="shared" si="148"/>
        <v>KYRENIA</v>
      </c>
      <c r="E535" s="13" t="s">
        <v>87</v>
      </c>
      <c r="F535" s="14">
        <v>0</v>
      </c>
      <c r="G535" s="15">
        <v>44.999999999999993</v>
      </c>
      <c r="H535" s="16">
        <v>44.999999999999993</v>
      </c>
    </row>
    <row r="536" spans="1:8" ht="30" hidden="1" customHeight="1" x14ac:dyDescent="0.25">
      <c r="A536" s="17" t="str">
        <f t="shared" si="149"/>
        <v>TAŞUCU</v>
      </c>
      <c r="B536" s="12" t="str">
        <f t="shared" si="145"/>
        <v>TAŞUCU SEKA LİMANI</v>
      </c>
      <c r="C536" s="12" t="str">
        <f t="shared" si="146"/>
        <v>KUZEY KIBRIS TÜRK CUM. (KKTC)</v>
      </c>
      <c r="D536" s="12" t="str">
        <f t="shared" si="148"/>
        <v>KYRENIA</v>
      </c>
      <c r="E536" s="13" t="s">
        <v>31</v>
      </c>
      <c r="F536" s="14">
        <v>0</v>
      </c>
      <c r="G536" s="15">
        <v>1</v>
      </c>
      <c r="H536" s="16">
        <v>1</v>
      </c>
    </row>
    <row r="537" spans="1:8" ht="30" hidden="1" customHeight="1" x14ac:dyDescent="0.25">
      <c r="A537" s="17" t="str">
        <f t="shared" si="149"/>
        <v>TAŞUCU</v>
      </c>
      <c r="B537" s="12" t="str">
        <f t="shared" si="145"/>
        <v>TAŞUCU SEKA LİMANI</v>
      </c>
      <c r="C537" s="12" t="str">
        <f t="shared" si="146"/>
        <v>KUZEY KIBRIS TÜRK CUM. (KKTC)</v>
      </c>
      <c r="D537" s="12" t="str">
        <f t="shared" si="148"/>
        <v>KYRENIA</v>
      </c>
      <c r="E537" s="13" t="s">
        <v>32</v>
      </c>
      <c r="F537" s="18">
        <v>9</v>
      </c>
      <c r="G537" s="19">
        <v>0</v>
      </c>
      <c r="H537" s="16">
        <v>9</v>
      </c>
    </row>
    <row r="538" spans="1:8" ht="17.100000000000001" hidden="1" customHeight="1" x14ac:dyDescent="0.25">
      <c r="A538" s="17" t="str">
        <f t="shared" si="149"/>
        <v>TAŞUCU</v>
      </c>
      <c r="B538" s="12" t="str">
        <f t="shared" si="145"/>
        <v>TAŞUCU SEKA LİMANI</v>
      </c>
      <c r="C538" s="12" t="str">
        <f t="shared" si="146"/>
        <v>KUZEY KIBRIS TÜRK CUM. (KKTC)</v>
      </c>
      <c r="D538" s="12" t="str">
        <f t="shared" si="148"/>
        <v>KYRENIA</v>
      </c>
      <c r="E538" s="13" t="s">
        <v>33</v>
      </c>
      <c r="F538" s="14">
        <v>0</v>
      </c>
      <c r="G538" s="15">
        <v>85</v>
      </c>
      <c r="H538" s="16">
        <v>85</v>
      </c>
    </row>
    <row r="539" spans="1:8" ht="30" customHeight="1" x14ac:dyDescent="0.25">
      <c r="A539" s="17" t="str">
        <f t="shared" si="149"/>
        <v>TAŞUCU</v>
      </c>
      <c r="B539" s="12" t="str">
        <f t="shared" si="145"/>
        <v>TAŞUCU SEKA LİMANI</v>
      </c>
      <c r="C539" s="12" t="str">
        <f t="shared" si="146"/>
        <v>KUZEY KIBRIS TÜRK CUM. (KKTC)</v>
      </c>
      <c r="D539" s="12" t="str">
        <f t="shared" si="148"/>
        <v>KYRENIA</v>
      </c>
      <c r="E539" s="13" t="s">
        <v>12</v>
      </c>
      <c r="F539" s="18">
        <v>2704.0000000000014</v>
      </c>
      <c r="G539" s="15">
        <v>2854</v>
      </c>
      <c r="H539" s="16">
        <v>5558.0000000000018</v>
      </c>
    </row>
    <row r="540" spans="1:8" ht="30" hidden="1" customHeight="1" x14ac:dyDescent="0.25">
      <c r="A540" s="17" t="str">
        <f t="shared" si="149"/>
        <v>TAŞUCU</v>
      </c>
      <c r="B540" s="12" t="str">
        <f t="shared" si="145"/>
        <v>TAŞUCU SEKA LİMANI</v>
      </c>
      <c r="C540" s="12" t="str">
        <f t="shared" si="146"/>
        <v>KUZEY KIBRIS TÜRK CUM. (KKTC)</v>
      </c>
      <c r="D540" s="12" t="str">
        <f t="shared" si="148"/>
        <v>KYRENIA</v>
      </c>
      <c r="E540" s="13" t="s">
        <v>34</v>
      </c>
      <c r="F540" s="18">
        <v>18</v>
      </c>
      <c r="G540" s="15">
        <v>416.99999999999989</v>
      </c>
      <c r="H540" s="16">
        <v>434.99999999999994</v>
      </c>
    </row>
    <row r="541" spans="1:8" ht="17.100000000000001" hidden="1" customHeight="1" x14ac:dyDescent="0.25">
      <c r="A541" s="17" t="str">
        <f t="shared" si="149"/>
        <v>TAŞUCU</v>
      </c>
      <c r="B541" s="12" t="str">
        <f t="shared" si="145"/>
        <v>TAŞUCU SEKA LİMANI</v>
      </c>
      <c r="C541" s="12" t="str">
        <f t="shared" si="146"/>
        <v>KUZEY KIBRIS TÜRK CUM. (KKTC)</v>
      </c>
      <c r="D541" s="12" t="str">
        <f t="shared" si="148"/>
        <v>KYRENIA</v>
      </c>
      <c r="E541" s="13" t="s">
        <v>256</v>
      </c>
      <c r="F541" s="14">
        <v>0</v>
      </c>
      <c r="G541" s="15">
        <v>13</v>
      </c>
      <c r="H541" s="16">
        <v>13</v>
      </c>
    </row>
    <row r="542" spans="1:8" ht="30" hidden="1" customHeight="1" x14ac:dyDescent="0.25">
      <c r="A542" s="17" t="str">
        <f t="shared" si="149"/>
        <v>TAŞUCU</v>
      </c>
      <c r="B542" s="12" t="str">
        <f t="shared" si="145"/>
        <v>TAŞUCU SEKA LİMANI</v>
      </c>
      <c r="C542" s="12" t="str">
        <f t="shared" si="146"/>
        <v>KUZEY KIBRIS TÜRK CUM. (KKTC)</v>
      </c>
      <c r="D542" s="12" t="str">
        <f t="shared" si="148"/>
        <v>KYRENIA</v>
      </c>
      <c r="E542" s="13" t="s">
        <v>49</v>
      </c>
      <c r="F542" s="18">
        <v>2</v>
      </c>
      <c r="G542" s="19">
        <v>0</v>
      </c>
      <c r="H542" s="16">
        <v>2</v>
      </c>
    </row>
    <row r="543" spans="1:8" ht="30" hidden="1" customHeight="1" x14ac:dyDescent="0.25">
      <c r="A543" s="17" t="str">
        <f t="shared" si="149"/>
        <v>TAŞUCU</v>
      </c>
      <c r="B543" s="12" t="str">
        <f t="shared" si="145"/>
        <v>TAŞUCU SEKA LİMANI</v>
      </c>
      <c r="C543" s="12" t="s">
        <v>137</v>
      </c>
      <c r="D543" s="12" t="s">
        <v>185</v>
      </c>
      <c r="E543" s="13" t="s">
        <v>80</v>
      </c>
      <c r="F543" s="14">
        <v>0</v>
      </c>
      <c r="G543" s="15">
        <v>4</v>
      </c>
      <c r="H543" s="16">
        <v>4</v>
      </c>
    </row>
    <row r="544" spans="1:8" ht="30" hidden="1" customHeight="1" x14ac:dyDescent="0.25">
      <c r="A544" s="17" t="str">
        <f t="shared" si="149"/>
        <v>TAŞUCU</v>
      </c>
      <c r="B544" s="12" t="str">
        <f t="shared" si="145"/>
        <v>TAŞUCU SEKA LİMANI</v>
      </c>
      <c r="C544" s="12" t="str">
        <f t="shared" ref="C544:C556" si="150">C543</f>
        <v>LÜBNAN</v>
      </c>
      <c r="D544" s="12" t="str">
        <f t="shared" ref="D544:D556" si="151">D543</f>
        <v>TRIPOLI</v>
      </c>
      <c r="E544" s="13" t="s">
        <v>7</v>
      </c>
      <c r="F544" s="18">
        <v>3994.9999999999977</v>
      </c>
      <c r="G544" s="15">
        <v>7003.9999999999964</v>
      </c>
      <c r="H544" s="16">
        <v>10998.999999999995</v>
      </c>
    </row>
    <row r="545" spans="1:8" ht="30" hidden="1" customHeight="1" x14ac:dyDescent="0.25">
      <c r="A545" s="17" t="str">
        <f t="shared" si="149"/>
        <v>TAŞUCU</v>
      </c>
      <c r="B545" s="12" t="str">
        <f t="shared" si="145"/>
        <v>TAŞUCU SEKA LİMANI</v>
      </c>
      <c r="C545" s="12" t="str">
        <f t="shared" si="150"/>
        <v>LÜBNAN</v>
      </c>
      <c r="D545" s="12" t="str">
        <f t="shared" si="151"/>
        <v>TRIPOLI</v>
      </c>
      <c r="E545" s="13" t="s">
        <v>19</v>
      </c>
      <c r="F545" s="18">
        <v>5895.0000000000018</v>
      </c>
      <c r="G545" s="15">
        <v>2865.0000000000014</v>
      </c>
      <c r="H545" s="16">
        <v>8759.9999999999982</v>
      </c>
    </row>
    <row r="546" spans="1:8" ht="17.100000000000001" hidden="1" customHeight="1" x14ac:dyDescent="0.25">
      <c r="A546" s="17" t="str">
        <f t="shared" si="149"/>
        <v>TAŞUCU</v>
      </c>
      <c r="B546" s="12" t="str">
        <f t="shared" si="145"/>
        <v>TAŞUCU SEKA LİMANI</v>
      </c>
      <c r="C546" s="12" t="str">
        <f t="shared" si="150"/>
        <v>LÜBNAN</v>
      </c>
      <c r="D546" s="12" t="str">
        <f t="shared" si="151"/>
        <v>TRIPOLI</v>
      </c>
      <c r="E546" s="13" t="s">
        <v>190</v>
      </c>
      <c r="F546" s="14">
        <v>0</v>
      </c>
      <c r="G546" s="15">
        <v>5</v>
      </c>
      <c r="H546" s="16">
        <v>5</v>
      </c>
    </row>
    <row r="547" spans="1:8" ht="30" hidden="1" customHeight="1" x14ac:dyDescent="0.25">
      <c r="A547" s="17" t="str">
        <f t="shared" si="149"/>
        <v>TAŞUCU</v>
      </c>
      <c r="B547" s="12" t="str">
        <f t="shared" si="145"/>
        <v>TAŞUCU SEKA LİMANI</v>
      </c>
      <c r="C547" s="12" t="str">
        <f t="shared" si="150"/>
        <v>LÜBNAN</v>
      </c>
      <c r="D547" s="12" t="str">
        <f t="shared" si="151"/>
        <v>TRIPOLI</v>
      </c>
      <c r="E547" s="13" t="s">
        <v>233</v>
      </c>
      <c r="F547" s="14">
        <v>0</v>
      </c>
      <c r="G547" s="15">
        <v>3</v>
      </c>
      <c r="H547" s="16">
        <v>3</v>
      </c>
    </row>
    <row r="548" spans="1:8" ht="30" hidden="1" customHeight="1" x14ac:dyDescent="0.25">
      <c r="A548" s="17" t="str">
        <f t="shared" si="149"/>
        <v>TAŞUCU</v>
      </c>
      <c r="B548" s="12" t="str">
        <f t="shared" si="145"/>
        <v>TAŞUCU SEKA LİMANI</v>
      </c>
      <c r="C548" s="12" t="str">
        <f t="shared" si="150"/>
        <v>LÜBNAN</v>
      </c>
      <c r="D548" s="12" t="str">
        <f t="shared" si="151"/>
        <v>TRIPOLI</v>
      </c>
      <c r="E548" s="13" t="s">
        <v>61</v>
      </c>
      <c r="F548" s="14">
        <v>0</v>
      </c>
      <c r="G548" s="15">
        <v>6</v>
      </c>
      <c r="H548" s="16">
        <v>6</v>
      </c>
    </row>
    <row r="549" spans="1:8" ht="30" hidden="1" customHeight="1" x14ac:dyDescent="0.25">
      <c r="A549" s="17" t="str">
        <f t="shared" si="149"/>
        <v>TAŞUCU</v>
      </c>
      <c r="B549" s="12" t="str">
        <f t="shared" si="145"/>
        <v>TAŞUCU SEKA LİMANI</v>
      </c>
      <c r="C549" s="12" t="str">
        <f t="shared" si="150"/>
        <v>LÜBNAN</v>
      </c>
      <c r="D549" s="12" t="str">
        <f t="shared" si="151"/>
        <v>TRIPOLI</v>
      </c>
      <c r="E549" s="13" t="s">
        <v>25</v>
      </c>
      <c r="F549" s="18">
        <v>4</v>
      </c>
      <c r="G549" s="15">
        <v>160</v>
      </c>
      <c r="H549" s="16">
        <v>163.99999999999997</v>
      </c>
    </row>
    <row r="550" spans="1:8" ht="30" hidden="1" customHeight="1" x14ac:dyDescent="0.25">
      <c r="A550" s="17" t="str">
        <f t="shared" si="149"/>
        <v>TAŞUCU</v>
      </c>
      <c r="B550" s="12" t="str">
        <f t="shared" si="145"/>
        <v>TAŞUCU SEKA LİMANI</v>
      </c>
      <c r="C550" s="12" t="str">
        <f t="shared" si="150"/>
        <v>LÜBNAN</v>
      </c>
      <c r="D550" s="12" t="str">
        <f t="shared" si="151"/>
        <v>TRIPOLI</v>
      </c>
      <c r="E550" s="13" t="s">
        <v>21</v>
      </c>
      <c r="F550" s="18">
        <v>110.00000000000006</v>
      </c>
      <c r="G550" s="15">
        <v>19</v>
      </c>
      <c r="H550" s="16">
        <v>129.00000000000003</v>
      </c>
    </row>
    <row r="551" spans="1:8" ht="17.100000000000001" hidden="1" customHeight="1" x14ac:dyDescent="0.25">
      <c r="A551" s="17" t="str">
        <f t="shared" si="149"/>
        <v>TAŞUCU</v>
      </c>
      <c r="B551" s="12" t="str">
        <f t="shared" si="145"/>
        <v>TAŞUCU SEKA LİMANI</v>
      </c>
      <c r="C551" s="12" t="str">
        <f t="shared" si="150"/>
        <v>LÜBNAN</v>
      </c>
      <c r="D551" s="12" t="str">
        <f t="shared" si="151"/>
        <v>TRIPOLI</v>
      </c>
      <c r="E551" s="13" t="s">
        <v>26</v>
      </c>
      <c r="F551" s="14">
        <v>0</v>
      </c>
      <c r="G551" s="15">
        <v>45.999999999999986</v>
      </c>
      <c r="H551" s="16">
        <v>45.999999999999986</v>
      </c>
    </row>
    <row r="552" spans="1:8" ht="30" hidden="1" customHeight="1" x14ac:dyDescent="0.25">
      <c r="A552" s="17" t="str">
        <f t="shared" si="149"/>
        <v>TAŞUCU</v>
      </c>
      <c r="B552" s="12" t="str">
        <f t="shared" si="145"/>
        <v>TAŞUCU SEKA LİMANI</v>
      </c>
      <c r="C552" s="12" t="str">
        <f t="shared" si="150"/>
        <v>LÜBNAN</v>
      </c>
      <c r="D552" s="12" t="str">
        <f t="shared" si="151"/>
        <v>TRIPOLI</v>
      </c>
      <c r="E552" s="13" t="s">
        <v>28</v>
      </c>
      <c r="F552" s="14">
        <v>0</v>
      </c>
      <c r="G552" s="15">
        <v>1</v>
      </c>
      <c r="H552" s="16">
        <v>1</v>
      </c>
    </row>
    <row r="553" spans="1:8" ht="17.100000000000001" hidden="1" customHeight="1" x14ac:dyDescent="0.25">
      <c r="A553" s="17" t="str">
        <f t="shared" si="149"/>
        <v>TAŞUCU</v>
      </c>
      <c r="B553" s="12" t="str">
        <f t="shared" si="145"/>
        <v>TAŞUCU SEKA LİMANI</v>
      </c>
      <c r="C553" s="12" t="str">
        <f t="shared" si="150"/>
        <v>LÜBNAN</v>
      </c>
      <c r="D553" s="12" t="str">
        <f t="shared" si="151"/>
        <v>TRIPOLI</v>
      </c>
      <c r="E553" s="13" t="s">
        <v>87</v>
      </c>
      <c r="F553" s="18">
        <v>3</v>
      </c>
      <c r="G553" s="15">
        <v>51.999999999999993</v>
      </c>
      <c r="H553" s="16">
        <v>54.999999999999993</v>
      </c>
    </row>
    <row r="554" spans="1:8" ht="30" customHeight="1" x14ac:dyDescent="0.25">
      <c r="A554" s="17" t="str">
        <f t="shared" si="149"/>
        <v>TAŞUCU</v>
      </c>
      <c r="B554" s="12" t="str">
        <f t="shared" si="145"/>
        <v>TAŞUCU SEKA LİMANI</v>
      </c>
      <c r="C554" s="12" t="str">
        <f t="shared" si="150"/>
        <v>LÜBNAN</v>
      </c>
      <c r="D554" s="12" t="str">
        <f t="shared" si="151"/>
        <v>TRIPOLI</v>
      </c>
      <c r="E554" s="13" t="s">
        <v>12</v>
      </c>
      <c r="F554" s="18">
        <v>336</v>
      </c>
      <c r="G554" s="15">
        <v>800.00000000000011</v>
      </c>
      <c r="H554" s="16">
        <v>1136.0000000000002</v>
      </c>
    </row>
    <row r="555" spans="1:8" ht="30" hidden="1" customHeight="1" x14ac:dyDescent="0.25">
      <c r="A555" s="17" t="str">
        <f t="shared" si="149"/>
        <v>TAŞUCU</v>
      </c>
      <c r="B555" s="12" t="str">
        <f t="shared" si="145"/>
        <v>TAŞUCU SEKA LİMANI</v>
      </c>
      <c r="C555" s="12" t="str">
        <f t="shared" si="150"/>
        <v>LÜBNAN</v>
      </c>
      <c r="D555" s="12" t="str">
        <f t="shared" si="151"/>
        <v>TRIPOLI</v>
      </c>
      <c r="E555" s="13" t="s">
        <v>34</v>
      </c>
      <c r="F555" s="18">
        <v>42</v>
      </c>
      <c r="G555" s="15">
        <v>4</v>
      </c>
      <c r="H555" s="16">
        <v>46</v>
      </c>
    </row>
    <row r="556" spans="1:8" ht="30" hidden="1" customHeight="1" x14ac:dyDescent="0.25">
      <c r="A556" s="17" t="str">
        <f t="shared" si="149"/>
        <v>TAŞUCU</v>
      </c>
      <c r="B556" s="12" t="str">
        <f t="shared" si="145"/>
        <v>TAŞUCU SEKA LİMANI</v>
      </c>
      <c r="C556" s="12" t="str">
        <f t="shared" si="150"/>
        <v>LÜBNAN</v>
      </c>
      <c r="D556" s="12" t="str">
        <f t="shared" si="151"/>
        <v>TRIPOLI</v>
      </c>
      <c r="E556" s="13" t="s">
        <v>49</v>
      </c>
      <c r="F556" s="14">
        <v>0</v>
      </c>
      <c r="G556" s="15">
        <v>1</v>
      </c>
      <c r="H556" s="16">
        <v>1</v>
      </c>
    </row>
    <row r="557" spans="1:8" ht="30" hidden="1" customHeight="1" x14ac:dyDescent="0.25">
      <c r="A557" s="17" t="str">
        <f t="shared" si="149"/>
        <v>TAŞUCU</v>
      </c>
      <c r="B557" s="12" t="str">
        <f t="shared" si="145"/>
        <v>TAŞUCU SEKA LİMANI</v>
      </c>
      <c r="C557" s="12" t="s">
        <v>176</v>
      </c>
      <c r="D557" s="12" t="s">
        <v>177</v>
      </c>
      <c r="E557" s="13" t="s">
        <v>7</v>
      </c>
      <c r="F557" s="18">
        <v>23</v>
      </c>
      <c r="G557" s="15">
        <v>59</v>
      </c>
      <c r="H557" s="16">
        <v>82</v>
      </c>
    </row>
    <row r="558" spans="1:8" ht="30" hidden="1" customHeight="1" x14ac:dyDescent="0.25">
      <c r="A558" s="17" t="str">
        <f t="shared" si="149"/>
        <v>TAŞUCU</v>
      </c>
      <c r="B558" s="12" t="str">
        <f t="shared" si="145"/>
        <v>TAŞUCU SEKA LİMANI</v>
      </c>
      <c r="C558" s="12" t="str">
        <f t="shared" ref="C558:C562" si="152">C557</f>
        <v>SURİYE</v>
      </c>
      <c r="D558" s="12" t="str">
        <f t="shared" ref="D558:D562" si="153">D557</f>
        <v>LATAKIA</v>
      </c>
      <c r="E558" s="13" t="s">
        <v>19</v>
      </c>
      <c r="F558" s="18">
        <v>24</v>
      </c>
      <c r="G558" s="19">
        <v>0</v>
      </c>
      <c r="H558" s="16">
        <v>24</v>
      </c>
    </row>
    <row r="559" spans="1:8" ht="17.100000000000001" hidden="1" customHeight="1" x14ac:dyDescent="0.25">
      <c r="A559" s="17" t="str">
        <f t="shared" si="149"/>
        <v>TAŞUCU</v>
      </c>
      <c r="B559" s="12" t="str">
        <f t="shared" si="145"/>
        <v>TAŞUCU SEKA LİMANI</v>
      </c>
      <c r="C559" s="12" t="str">
        <f t="shared" si="152"/>
        <v>SURİYE</v>
      </c>
      <c r="D559" s="12" t="str">
        <f t="shared" si="153"/>
        <v>LATAKIA</v>
      </c>
      <c r="E559" s="13" t="s">
        <v>190</v>
      </c>
      <c r="F559" s="14">
        <v>0</v>
      </c>
      <c r="G559" s="15">
        <v>1</v>
      </c>
      <c r="H559" s="16">
        <v>1</v>
      </c>
    </row>
    <row r="560" spans="1:8" ht="30" hidden="1" customHeight="1" x14ac:dyDescent="0.25">
      <c r="A560" s="17" t="str">
        <f t="shared" si="149"/>
        <v>TAŞUCU</v>
      </c>
      <c r="B560" s="12" t="str">
        <f t="shared" si="145"/>
        <v>TAŞUCU SEKA LİMANI</v>
      </c>
      <c r="C560" s="12" t="str">
        <f t="shared" si="152"/>
        <v>SURİYE</v>
      </c>
      <c r="D560" s="12" t="str">
        <f t="shared" si="153"/>
        <v>LATAKIA</v>
      </c>
      <c r="E560" s="13" t="s">
        <v>25</v>
      </c>
      <c r="F560" s="14">
        <v>0</v>
      </c>
      <c r="G560" s="15">
        <v>3</v>
      </c>
      <c r="H560" s="16">
        <v>3</v>
      </c>
    </row>
    <row r="561" spans="1:8" ht="17.100000000000001" hidden="1" customHeight="1" x14ac:dyDescent="0.25">
      <c r="A561" s="17" t="str">
        <f t="shared" si="149"/>
        <v>TAŞUCU</v>
      </c>
      <c r="B561" s="12" t="str">
        <f t="shared" si="145"/>
        <v>TAŞUCU SEKA LİMANI</v>
      </c>
      <c r="C561" s="12" t="str">
        <f t="shared" si="152"/>
        <v>SURİYE</v>
      </c>
      <c r="D561" s="12" t="str">
        <f t="shared" si="153"/>
        <v>LATAKIA</v>
      </c>
      <c r="E561" s="13" t="s">
        <v>26</v>
      </c>
      <c r="F561" s="14">
        <v>0</v>
      </c>
      <c r="G561" s="15">
        <v>2</v>
      </c>
      <c r="H561" s="16">
        <v>2</v>
      </c>
    </row>
    <row r="562" spans="1:8" ht="30" hidden="1" customHeight="1" x14ac:dyDescent="0.25">
      <c r="A562" s="17" t="str">
        <f t="shared" si="149"/>
        <v>TAŞUCU</v>
      </c>
      <c r="B562" s="12" t="str">
        <f t="shared" si="145"/>
        <v>TAŞUCU SEKA LİMANI</v>
      </c>
      <c r="C562" s="12" t="str">
        <f t="shared" si="152"/>
        <v>SURİYE</v>
      </c>
      <c r="D562" s="12" t="str">
        <f t="shared" si="153"/>
        <v>LATAKIA</v>
      </c>
      <c r="E562" s="13" t="s">
        <v>34</v>
      </c>
      <c r="F562" s="14">
        <v>0</v>
      </c>
      <c r="G562" s="15">
        <v>8</v>
      </c>
      <c r="H562" s="16">
        <v>8</v>
      </c>
    </row>
    <row r="563" spans="1:8" ht="30" hidden="1" customHeight="1" x14ac:dyDescent="0.25">
      <c r="A563" s="17" t="str">
        <f t="shared" si="149"/>
        <v>TAŞUCU</v>
      </c>
      <c r="B563" s="12" t="str">
        <f t="shared" si="145"/>
        <v>TAŞUCU SEKA LİMANI</v>
      </c>
      <c r="C563" s="12" t="s">
        <v>153</v>
      </c>
      <c r="D563" s="12" t="s">
        <v>192</v>
      </c>
      <c r="E563" s="13" t="s">
        <v>7</v>
      </c>
      <c r="F563" s="18">
        <v>6</v>
      </c>
      <c r="G563" s="19">
        <v>0</v>
      </c>
      <c r="H563" s="16">
        <v>6</v>
      </c>
    </row>
    <row r="564" spans="1:8" ht="30" hidden="1" customHeight="1" x14ac:dyDescent="0.25">
      <c r="A564" s="17" t="str">
        <f t="shared" si="149"/>
        <v>TAŞUCU</v>
      </c>
      <c r="B564" s="12" t="str">
        <f t="shared" si="145"/>
        <v>TAŞUCU SEKA LİMANI</v>
      </c>
      <c r="C564" s="12" t="s">
        <v>161</v>
      </c>
      <c r="D564" s="12" t="s">
        <v>162</v>
      </c>
      <c r="E564" s="13" t="s">
        <v>34</v>
      </c>
      <c r="F564" s="18">
        <v>34</v>
      </c>
      <c r="G564" s="19">
        <v>0</v>
      </c>
      <c r="H564" s="16">
        <v>34</v>
      </c>
    </row>
    <row r="565" spans="1:8" ht="30" hidden="1" customHeight="1" x14ac:dyDescent="0.25">
      <c r="A565" s="17" t="s">
        <v>257</v>
      </c>
      <c r="B565" s="12" t="s">
        <v>258</v>
      </c>
      <c r="C565" s="12" t="s">
        <v>15</v>
      </c>
      <c r="D565" s="12" t="s">
        <v>15</v>
      </c>
      <c r="E565" s="13" t="s">
        <v>233</v>
      </c>
      <c r="F565" s="14">
        <v>0</v>
      </c>
      <c r="G565" s="15">
        <v>36</v>
      </c>
      <c r="H565" s="16">
        <v>36</v>
      </c>
    </row>
    <row r="566" spans="1:8" ht="30" hidden="1" customHeight="1" x14ac:dyDescent="0.25">
      <c r="A566" s="17" t="str">
        <f t="shared" ref="A566:A572" si="154">A565</f>
        <v>TEKİRDAĞ</v>
      </c>
      <c r="B566" s="12" t="str">
        <f t="shared" ref="B566:B568" si="155">B565</f>
        <v>TEKİRDAĞ MARTAŞ İSKELESİ</v>
      </c>
      <c r="C566" s="12" t="str">
        <f t="shared" ref="C566:C568" si="156">C565</f>
        <v/>
      </c>
      <c r="D566" s="12" t="str">
        <f t="shared" ref="D566:D568" si="157">D565</f>
        <v/>
      </c>
      <c r="E566" s="13" t="s">
        <v>197</v>
      </c>
      <c r="F566" s="18">
        <v>34</v>
      </c>
      <c r="G566" s="19">
        <v>0</v>
      </c>
      <c r="H566" s="16">
        <v>34</v>
      </c>
    </row>
    <row r="567" spans="1:8" ht="30" hidden="1" customHeight="1" x14ac:dyDescent="0.25">
      <c r="A567" s="17" t="str">
        <f t="shared" si="154"/>
        <v>TEKİRDAĞ</v>
      </c>
      <c r="B567" s="12" t="str">
        <f t="shared" si="155"/>
        <v>TEKİRDAĞ MARTAŞ İSKELESİ</v>
      </c>
      <c r="C567" s="12" t="str">
        <f t="shared" si="156"/>
        <v/>
      </c>
      <c r="D567" s="12" t="str">
        <f t="shared" si="157"/>
        <v/>
      </c>
      <c r="E567" s="13" t="s">
        <v>25</v>
      </c>
      <c r="F567" s="18">
        <v>70</v>
      </c>
      <c r="G567" s="15">
        <v>85</v>
      </c>
      <c r="H567" s="16">
        <v>154.99999999999997</v>
      </c>
    </row>
    <row r="568" spans="1:8" ht="30" hidden="1" customHeight="1" x14ac:dyDescent="0.25">
      <c r="A568" s="17" t="str">
        <f t="shared" si="154"/>
        <v>TEKİRDAĞ</v>
      </c>
      <c r="B568" s="12" t="str">
        <f t="shared" si="155"/>
        <v>TEKİRDAĞ MARTAŞ İSKELESİ</v>
      </c>
      <c r="C568" s="12" t="str">
        <f t="shared" si="156"/>
        <v/>
      </c>
      <c r="D568" s="12" t="str">
        <f t="shared" si="157"/>
        <v/>
      </c>
      <c r="E568" s="13" t="s">
        <v>21</v>
      </c>
      <c r="F568" s="18">
        <v>12</v>
      </c>
      <c r="G568" s="19">
        <v>0</v>
      </c>
      <c r="H568" s="16">
        <v>12</v>
      </c>
    </row>
    <row r="569" spans="1:8" ht="30" hidden="1" customHeight="1" x14ac:dyDescent="0.25">
      <c r="A569" s="17" t="str">
        <f t="shared" si="154"/>
        <v>TEKİRDAĞ</v>
      </c>
      <c r="B569" s="12" t="s">
        <v>259</v>
      </c>
      <c r="C569" s="12" t="s">
        <v>15</v>
      </c>
      <c r="D569" s="12" t="s">
        <v>15</v>
      </c>
      <c r="E569" s="13" t="s">
        <v>7</v>
      </c>
      <c r="F569" s="18">
        <v>709.99999999999977</v>
      </c>
      <c r="G569" s="15">
        <v>658.99999999999966</v>
      </c>
      <c r="H569" s="16">
        <v>1368.9999999999998</v>
      </c>
    </row>
    <row r="570" spans="1:8" ht="30" hidden="1" customHeight="1" x14ac:dyDescent="0.25">
      <c r="A570" s="17" t="str">
        <f t="shared" si="154"/>
        <v>TEKİRDAĞ</v>
      </c>
      <c r="B570" s="12" t="str">
        <f t="shared" ref="B570:B572" si="158">B569</f>
        <v>TEKİRDAĞ TDİ LİMANI</v>
      </c>
      <c r="C570" s="12" t="str">
        <f t="shared" ref="C570:C572" si="159">C569</f>
        <v/>
      </c>
      <c r="D570" s="12" t="str">
        <f t="shared" ref="D570:D572" si="160">D569</f>
        <v/>
      </c>
      <c r="E570" s="13" t="s">
        <v>25</v>
      </c>
      <c r="F570" s="18">
        <v>139</v>
      </c>
      <c r="G570" s="15">
        <v>146.00000000000006</v>
      </c>
      <c r="H570" s="16">
        <v>285.00000000000006</v>
      </c>
    </row>
    <row r="571" spans="1:8" ht="30" hidden="1" customHeight="1" x14ac:dyDescent="0.25">
      <c r="A571" s="17" t="str">
        <f t="shared" si="154"/>
        <v>TEKİRDAĞ</v>
      </c>
      <c r="B571" s="12" t="str">
        <f t="shared" si="158"/>
        <v>TEKİRDAĞ TDİ LİMANI</v>
      </c>
      <c r="C571" s="12" t="str">
        <f t="shared" si="159"/>
        <v/>
      </c>
      <c r="D571" s="12" t="str">
        <f t="shared" si="160"/>
        <v/>
      </c>
      <c r="E571" s="13" t="s">
        <v>28</v>
      </c>
      <c r="F571" s="18">
        <v>3</v>
      </c>
      <c r="G571" s="19">
        <v>0</v>
      </c>
      <c r="H571" s="16">
        <v>3</v>
      </c>
    </row>
    <row r="572" spans="1:8" ht="30" hidden="1" customHeight="1" x14ac:dyDescent="0.25">
      <c r="A572" s="17" t="str">
        <f t="shared" si="154"/>
        <v>TEKİRDAĞ</v>
      </c>
      <c r="B572" s="12" t="str">
        <f t="shared" si="158"/>
        <v>TEKİRDAĞ TDİ LİMANI</v>
      </c>
      <c r="C572" s="12" t="str">
        <f t="shared" si="159"/>
        <v/>
      </c>
      <c r="D572" s="12" t="str">
        <f t="shared" si="160"/>
        <v/>
      </c>
      <c r="E572" s="13" t="s">
        <v>12</v>
      </c>
      <c r="F572" s="18">
        <v>19</v>
      </c>
      <c r="G572" s="15">
        <v>23</v>
      </c>
      <c r="H572" s="16">
        <v>42</v>
      </c>
    </row>
    <row r="573" spans="1:8" ht="30" hidden="1" customHeight="1" x14ac:dyDescent="0.25">
      <c r="A573" s="17" t="s">
        <v>260</v>
      </c>
      <c r="B573" s="12" t="s">
        <v>261</v>
      </c>
      <c r="C573" s="12" t="s">
        <v>100</v>
      </c>
      <c r="D573" s="12" t="s">
        <v>262</v>
      </c>
      <c r="E573" s="13" t="s">
        <v>7</v>
      </c>
      <c r="F573" s="18">
        <v>35396.999999999993</v>
      </c>
      <c r="G573" s="15">
        <v>34556</v>
      </c>
      <c r="H573" s="16">
        <v>69952.999999999971</v>
      </c>
    </row>
    <row r="574" spans="1:8" ht="30" hidden="1" customHeight="1" x14ac:dyDescent="0.25">
      <c r="A574" s="17" t="str">
        <f t="shared" ref="A574:A576" si="161">A573</f>
        <v>TUZLA</v>
      </c>
      <c r="B574" s="12" t="str">
        <f t="shared" ref="B574:B576" si="162">B573</f>
        <v>PENDİK UN RO-RO TERMİNALİ</v>
      </c>
      <c r="C574" s="12" t="s">
        <v>5</v>
      </c>
      <c r="D574" s="12" t="s">
        <v>263</v>
      </c>
      <c r="E574" s="13" t="s">
        <v>7</v>
      </c>
      <c r="F574" s="14">
        <v>0</v>
      </c>
      <c r="G574" s="15">
        <v>840.99999999999989</v>
      </c>
      <c r="H574" s="16">
        <v>840.99999999999989</v>
      </c>
    </row>
    <row r="575" spans="1:8" ht="30" hidden="1" customHeight="1" x14ac:dyDescent="0.25">
      <c r="A575" s="17" t="str">
        <f t="shared" si="161"/>
        <v>TUZLA</v>
      </c>
      <c r="B575" s="12" t="str">
        <f t="shared" si="162"/>
        <v>PENDİK UN RO-RO TERMİNALİ</v>
      </c>
      <c r="C575" s="12" t="str">
        <f t="shared" ref="C575:C576" si="163">C574</f>
        <v>İTALYA</v>
      </c>
      <c r="D575" s="12" t="s">
        <v>264</v>
      </c>
      <c r="E575" s="13" t="s">
        <v>7</v>
      </c>
      <c r="F575" s="14">
        <v>0</v>
      </c>
      <c r="G575" s="15">
        <v>2763.9999999999995</v>
      </c>
      <c r="H575" s="16">
        <v>2763.9999999999995</v>
      </c>
    </row>
    <row r="576" spans="1:8" ht="30" hidden="1" customHeight="1" x14ac:dyDescent="0.25">
      <c r="A576" s="17" t="str">
        <f t="shared" si="161"/>
        <v>TUZLA</v>
      </c>
      <c r="B576" s="12" t="str">
        <f t="shared" si="162"/>
        <v>PENDİK UN RO-RO TERMİNALİ</v>
      </c>
      <c r="C576" s="12" t="str">
        <f t="shared" si="163"/>
        <v>İTALYA</v>
      </c>
      <c r="D576" s="12" t="s">
        <v>6</v>
      </c>
      <c r="E576" s="13" t="s">
        <v>7</v>
      </c>
      <c r="F576" s="18">
        <v>62557</v>
      </c>
      <c r="G576" s="15">
        <v>53651.000000000044</v>
      </c>
      <c r="H576" s="16">
        <v>116208.00000000006</v>
      </c>
    </row>
    <row r="577" spans="1:8" ht="30" hidden="1" customHeight="1" x14ac:dyDescent="0.25">
      <c r="A577" s="17" t="s">
        <v>265</v>
      </c>
      <c r="B577" s="12" t="s">
        <v>266</v>
      </c>
      <c r="C577" s="12" t="s">
        <v>5</v>
      </c>
      <c r="D577" s="12" t="s">
        <v>6</v>
      </c>
      <c r="E577" s="13" t="s">
        <v>80</v>
      </c>
      <c r="F577" s="18">
        <v>475</v>
      </c>
      <c r="G577" s="15">
        <v>775</v>
      </c>
      <c r="H577" s="16">
        <v>1250</v>
      </c>
    </row>
    <row r="578" spans="1:8" ht="30" hidden="1" customHeight="1" x14ac:dyDescent="0.25">
      <c r="A578" s="17" t="str">
        <f t="shared" ref="A578:A585" si="164">A577</f>
        <v>YALOVA</v>
      </c>
      <c r="B578" s="12" t="str">
        <f t="shared" ref="B578:B585" si="165">B577</f>
        <v>YALOVA RO RO TERMİNALİ</v>
      </c>
      <c r="C578" s="12" t="str">
        <f t="shared" ref="C578:C584" si="166">C577</f>
        <v>İTALYA</v>
      </c>
      <c r="D578" s="12" t="str">
        <f t="shared" ref="D578:D584" si="167">D577</f>
        <v>TRIESTE</v>
      </c>
      <c r="E578" s="13" t="s">
        <v>7</v>
      </c>
      <c r="F578" s="18">
        <v>902.00000000000011</v>
      </c>
      <c r="G578" s="15">
        <v>828.99999999999977</v>
      </c>
      <c r="H578" s="16">
        <v>1731</v>
      </c>
    </row>
    <row r="579" spans="1:8" ht="30" hidden="1" customHeight="1" x14ac:dyDescent="0.25">
      <c r="A579" s="17" t="str">
        <f t="shared" si="164"/>
        <v>YALOVA</v>
      </c>
      <c r="B579" s="12" t="str">
        <f t="shared" si="165"/>
        <v>YALOVA RO RO TERMİNALİ</v>
      </c>
      <c r="C579" s="12" t="str">
        <f t="shared" si="166"/>
        <v>İTALYA</v>
      </c>
      <c r="D579" s="12" t="str">
        <f t="shared" si="167"/>
        <v>TRIESTE</v>
      </c>
      <c r="E579" s="13" t="s">
        <v>19</v>
      </c>
      <c r="F579" s="18">
        <v>138</v>
      </c>
      <c r="G579" s="15">
        <v>96</v>
      </c>
      <c r="H579" s="16">
        <v>234</v>
      </c>
    </row>
    <row r="580" spans="1:8" ht="17.100000000000001" hidden="1" customHeight="1" x14ac:dyDescent="0.25">
      <c r="A580" s="17" t="str">
        <f t="shared" si="164"/>
        <v>YALOVA</v>
      </c>
      <c r="B580" s="12" t="str">
        <f t="shared" si="165"/>
        <v>YALOVA RO RO TERMİNALİ</v>
      </c>
      <c r="C580" s="12" t="str">
        <f t="shared" si="166"/>
        <v>İTALYA</v>
      </c>
      <c r="D580" s="12" t="str">
        <f t="shared" si="167"/>
        <v>TRIESTE</v>
      </c>
      <c r="E580" s="13" t="s">
        <v>24</v>
      </c>
      <c r="F580" s="18">
        <v>99</v>
      </c>
      <c r="G580" s="15">
        <v>12</v>
      </c>
      <c r="H580" s="16">
        <v>111</v>
      </c>
    </row>
    <row r="581" spans="1:8" ht="30" hidden="1" customHeight="1" x14ac:dyDescent="0.25">
      <c r="A581" s="17" t="str">
        <f t="shared" si="164"/>
        <v>YALOVA</v>
      </c>
      <c r="B581" s="12" t="str">
        <f t="shared" si="165"/>
        <v>YALOVA RO RO TERMİNALİ</v>
      </c>
      <c r="C581" s="12" t="str">
        <f t="shared" si="166"/>
        <v>İTALYA</v>
      </c>
      <c r="D581" s="12" t="str">
        <f t="shared" si="167"/>
        <v>TRIESTE</v>
      </c>
      <c r="E581" s="13" t="s">
        <v>25</v>
      </c>
      <c r="F581" s="18">
        <v>1</v>
      </c>
      <c r="G581" s="19">
        <v>0</v>
      </c>
      <c r="H581" s="16">
        <v>1</v>
      </c>
    </row>
    <row r="582" spans="1:8" ht="30" hidden="1" customHeight="1" x14ac:dyDescent="0.25">
      <c r="A582" s="17" t="str">
        <f t="shared" si="164"/>
        <v>YALOVA</v>
      </c>
      <c r="B582" s="12" t="str">
        <f t="shared" si="165"/>
        <v>YALOVA RO RO TERMİNALİ</v>
      </c>
      <c r="C582" s="12" t="str">
        <f t="shared" si="166"/>
        <v>İTALYA</v>
      </c>
      <c r="D582" s="12" t="str">
        <f t="shared" si="167"/>
        <v>TRIESTE</v>
      </c>
      <c r="E582" s="13" t="s">
        <v>47</v>
      </c>
      <c r="F582" s="18">
        <v>29</v>
      </c>
      <c r="G582" s="15">
        <v>2</v>
      </c>
      <c r="H582" s="16">
        <v>31</v>
      </c>
    </row>
    <row r="583" spans="1:8" ht="30" hidden="1" customHeight="1" x14ac:dyDescent="0.25">
      <c r="A583" s="17" t="str">
        <f t="shared" si="164"/>
        <v>YALOVA</v>
      </c>
      <c r="B583" s="12" t="str">
        <f t="shared" si="165"/>
        <v>YALOVA RO RO TERMİNALİ</v>
      </c>
      <c r="C583" s="12" t="str">
        <f t="shared" si="166"/>
        <v>İTALYA</v>
      </c>
      <c r="D583" s="12" t="str">
        <f t="shared" si="167"/>
        <v>TRIESTE</v>
      </c>
      <c r="E583" s="13" t="s">
        <v>12</v>
      </c>
      <c r="F583" s="18">
        <v>2</v>
      </c>
      <c r="G583" s="19">
        <v>0</v>
      </c>
      <c r="H583" s="16">
        <v>2</v>
      </c>
    </row>
    <row r="584" spans="1:8" ht="30" hidden="1" customHeight="1" x14ac:dyDescent="0.25">
      <c r="A584" s="17" t="str">
        <f t="shared" si="164"/>
        <v>YALOVA</v>
      </c>
      <c r="B584" s="12" t="str">
        <f t="shared" si="165"/>
        <v>YALOVA RO RO TERMİNALİ</v>
      </c>
      <c r="C584" s="12" t="str">
        <f t="shared" si="166"/>
        <v>İTALYA</v>
      </c>
      <c r="D584" s="12" t="str">
        <f t="shared" si="167"/>
        <v>TRIESTE</v>
      </c>
      <c r="E584" s="13" t="s">
        <v>56</v>
      </c>
      <c r="F584" s="18">
        <v>7290.0000000000009</v>
      </c>
      <c r="G584" s="15">
        <v>8127.9999999999991</v>
      </c>
      <c r="H584" s="16">
        <v>15418.000000000005</v>
      </c>
    </row>
    <row r="585" spans="1:8" ht="30" hidden="1" customHeight="1" x14ac:dyDescent="0.25">
      <c r="A585" s="17" t="str">
        <f t="shared" si="164"/>
        <v>YALOVA</v>
      </c>
      <c r="B585" s="12" t="str">
        <f t="shared" si="165"/>
        <v>YALOVA RO RO TERMİNALİ</v>
      </c>
      <c r="C585" s="12" t="s">
        <v>42</v>
      </c>
      <c r="D585" s="12" t="s">
        <v>267</v>
      </c>
      <c r="E585" s="13" t="s">
        <v>56</v>
      </c>
      <c r="F585" s="18">
        <v>23</v>
      </c>
      <c r="G585" s="15">
        <v>3</v>
      </c>
      <c r="H585" s="16">
        <v>26.000000000000004</v>
      </c>
    </row>
    <row r="586" spans="1:8" ht="30" hidden="1" customHeight="1" x14ac:dyDescent="0.25">
      <c r="A586" s="11" t="s">
        <v>268</v>
      </c>
      <c r="B586" s="12" t="s">
        <v>269</v>
      </c>
      <c r="C586" s="12" t="s">
        <v>10</v>
      </c>
      <c r="D586" s="12" t="s">
        <v>11</v>
      </c>
      <c r="E586" s="13" t="s">
        <v>21</v>
      </c>
      <c r="F586" s="18">
        <v>7</v>
      </c>
      <c r="G586" s="19">
        <v>0</v>
      </c>
      <c r="H586" s="16">
        <v>7</v>
      </c>
    </row>
    <row r="587" spans="1:8" ht="30" hidden="1" customHeight="1" x14ac:dyDescent="0.25">
      <c r="A587" s="17" t="s">
        <v>270</v>
      </c>
      <c r="B587" s="12" t="s">
        <v>271</v>
      </c>
      <c r="C587" s="12" t="s">
        <v>10</v>
      </c>
      <c r="D587" s="12" t="s">
        <v>272</v>
      </c>
      <c r="E587" s="13" t="s">
        <v>56</v>
      </c>
      <c r="F587" s="18">
        <v>12</v>
      </c>
      <c r="G587" s="19">
        <v>0</v>
      </c>
      <c r="H587" s="16">
        <v>12</v>
      </c>
    </row>
    <row r="588" spans="1:8" ht="30" hidden="1" customHeight="1" x14ac:dyDescent="0.25">
      <c r="A588" s="17" t="str">
        <f t="shared" ref="A588:A606" si="168">A587</f>
        <v>SAMSUN</v>
      </c>
      <c r="B588" s="12" t="s">
        <v>273</v>
      </c>
      <c r="C588" s="12" t="s">
        <v>15</v>
      </c>
      <c r="D588" s="12" t="s">
        <v>15</v>
      </c>
      <c r="E588" s="13" t="s">
        <v>7</v>
      </c>
      <c r="F588" s="18">
        <v>8</v>
      </c>
      <c r="G588" s="19">
        <v>0</v>
      </c>
      <c r="H588" s="16">
        <v>8</v>
      </c>
    </row>
    <row r="589" spans="1:8" ht="30" hidden="1" customHeight="1" x14ac:dyDescent="0.25">
      <c r="A589" s="17" t="str">
        <f t="shared" si="168"/>
        <v>SAMSUN</v>
      </c>
      <c r="B589" s="12" t="str">
        <f t="shared" ref="B589:B606" si="169">B588</f>
        <v>SAMSUNPORT</v>
      </c>
      <c r="C589" s="12" t="s">
        <v>10</v>
      </c>
      <c r="D589" s="12" t="s">
        <v>274</v>
      </c>
      <c r="E589" s="13" t="s">
        <v>56</v>
      </c>
      <c r="F589" s="18">
        <v>5483.9999999999991</v>
      </c>
      <c r="G589" s="15">
        <v>5432.0000000000018</v>
      </c>
      <c r="H589" s="16">
        <v>10915.999999999998</v>
      </c>
    </row>
    <row r="590" spans="1:8" ht="30" hidden="1" customHeight="1" x14ac:dyDescent="0.25">
      <c r="A590" s="17" t="str">
        <f t="shared" si="168"/>
        <v>SAMSUN</v>
      </c>
      <c r="B590" s="12" t="str">
        <f t="shared" si="169"/>
        <v>SAMSUNPORT</v>
      </c>
      <c r="C590" s="12" t="str">
        <f t="shared" ref="C590:C601" si="170">C589</f>
        <v>RUSYA FED.</v>
      </c>
      <c r="D590" s="12" t="s">
        <v>20</v>
      </c>
      <c r="E590" s="13" t="s">
        <v>275</v>
      </c>
      <c r="F590" s="14">
        <v>0</v>
      </c>
      <c r="G590" s="15">
        <v>2</v>
      </c>
      <c r="H590" s="16">
        <v>2</v>
      </c>
    </row>
    <row r="591" spans="1:8" ht="30" hidden="1" customHeight="1" x14ac:dyDescent="0.25">
      <c r="A591" s="17" t="str">
        <f t="shared" si="168"/>
        <v>SAMSUN</v>
      </c>
      <c r="B591" s="12" t="str">
        <f t="shared" si="169"/>
        <v>SAMSUNPORT</v>
      </c>
      <c r="C591" s="12" t="str">
        <f t="shared" si="170"/>
        <v>RUSYA FED.</v>
      </c>
      <c r="D591" s="12" t="str">
        <f t="shared" ref="D591:D592" si="171">D590</f>
        <v>KAVKAZ</v>
      </c>
      <c r="E591" s="13" t="s">
        <v>276</v>
      </c>
      <c r="F591" s="18">
        <v>264</v>
      </c>
      <c r="G591" s="15">
        <v>66</v>
      </c>
      <c r="H591" s="16">
        <v>330.00000000000006</v>
      </c>
    </row>
    <row r="592" spans="1:8" ht="30" hidden="1" customHeight="1" x14ac:dyDescent="0.25">
      <c r="A592" s="17" t="str">
        <f t="shared" si="168"/>
        <v>SAMSUN</v>
      </c>
      <c r="B592" s="12" t="str">
        <f t="shared" si="169"/>
        <v>SAMSUNPORT</v>
      </c>
      <c r="C592" s="12" t="str">
        <f t="shared" si="170"/>
        <v>RUSYA FED.</v>
      </c>
      <c r="D592" s="12" t="str">
        <f t="shared" si="171"/>
        <v>KAVKAZ</v>
      </c>
      <c r="E592" s="13" t="s">
        <v>205</v>
      </c>
      <c r="F592" s="14">
        <v>0</v>
      </c>
      <c r="G592" s="15">
        <v>179</v>
      </c>
      <c r="H592" s="16">
        <v>179</v>
      </c>
    </row>
    <row r="593" spans="1:8" ht="30" hidden="1" customHeight="1" x14ac:dyDescent="0.25">
      <c r="A593" s="17" t="str">
        <f t="shared" si="168"/>
        <v>SAMSUN</v>
      </c>
      <c r="B593" s="12" t="str">
        <f t="shared" si="169"/>
        <v>SAMSUNPORT</v>
      </c>
      <c r="C593" s="12" t="str">
        <f t="shared" si="170"/>
        <v>RUSYA FED.</v>
      </c>
      <c r="D593" s="12" t="s">
        <v>277</v>
      </c>
      <c r="E593" s="13" t="s">
        <v>56</v>
      </c>
      <c r="F593" s="18">
        <v>56</v>
      </c>
      <c r="G593" s="15">
        <v>49</v>
      </c>
      <c r="H593" s="16">
        <v>105</v>
      </c>
    </row>
    <row r="594" spans="1:8" ht="30" hidden="1" customHeight="1" x14ac:dyDescent="0.25">
      <c r="A594" s="17" t="str">
        <f t="shared" si="168"/>
        <v>SAMSUN</v>
      </c>
      <c r="B594" s="12" t="str">
        <f t="shared" si="169"/>
        <v>SAMSUNPORT</v>
      </c>
      <c r="C594" s="12" t="str">
        <f t="shared" si="170"/>
        <v>RUSYA FED.</v>
      </c>
      <c r="D594" s="12" t="s">
        <v>148</v>
      </c>
      <c r="E594" s="13" t="s">
        <v>7</v>
      </c>
      <c r="F594" s="18">
        <v>7</v>
      </c>
      <c r="G594" s="15">
        <v>21</v>
      </c>
      <c r="H594" s="16">
        <v>28</v>
      </c>
    </row>
    <row r="595" spans="1:8" ht="17.100000000000001" hidden="1" customHeight="1" x14ac:dyDescent="0.25">
      <c r="A595" s="17" t="str">
        <f t="shared" si="168"/>
        <v>SAMSUN</v>
      </c>
      <c r="B595" s="12" t="str">
        <f t="shared" si="169"/>
        <v>SAMSUNPORT</v>
      </c>
      <c r="C595" s="12" t="str">
        <f t="shared" si="170"/>
        <v>RUSYA FED.</v>
      </c>
      <c r="D595" s="12" t="str">
        <f t="shared" ref="D595:D600" si="172">D594</f>
        <v>NOVOROSSIYSK</v>
      </c>
      <c r="E595" s="13" t="s">
        <v>24</v>
      </c>
      <c r="F595" s="18">
        <v>1</v>
      </c>
      <c r="G595" s="19">
        <v>0</v>
      </c>
      <c r="H595" s="16">
        <v>1</v>
      </c>
    </row>
    <row r="596" spans="1:8" ht="30" hidden="1" customHeight="1" x14ac:dyDescent="0.25">
      <c r="A596" s="17" t="str">
        <f t="shared" si="168"/>
        <v>SAMSUN</v>
      </c>
      <c r="B596" s="12" t="str">
        <f t="shared" si="169"/>
        <v>SAMSUNPORT</v>
      </c>
      <c r="C596" s="12" t="str">
        <f t="shared" si="170"/>
        <v>RUSYA FED.</v>
      </c>
      <c r="D596" s="12" t="str">
        <f t="shared" si="172"/>
        <v>NOVOROSSIYSK</v>
      </c>
      <c r="E596" s="13" t="s">
        <v>47</v>
      </c>
      <c r="F596" s="14">
        <v>0</v>
      </c>
      <c r="G596" s="15">
        <v>107.99999999999999</v>
      </c>
      <c r="H596" s="16">
        <v>107.99999999999999</v>
      </c>
    </row>
    <row r="597" spans="1:8" ht="17.100000000000001" hidden="1" customHeight="1" x14ac:dyDescent="0.25">
      <c r="A597" s="17" t="str">
        <f t="shared" si="168"/>
        <v>SAMSUN</v>
      </c>
      <c r="B597" s="12" t="str">
        <f t="shared" si="169"/>
        <v>SAMSUNPORT</v>
      </c>
      <c r="C597" s="12" t="str">
        <f t="shared" si="170"/>
        <v>RUSYA FED.</v>
      </c>
      <c r="D597" s="12" t="str">
        <f t="shared" si="172"/>
        <v>NOVOROSSIYSK</v>
      </c>
      <c r="E597" s="13" t="s">
        <v>87</v>
      </c>
      <c r="F597" s="14">
        <v>0</v>
      </c>
      <c r="G597" s="15">
        <v>1</v>
      </c>
      <c r="H597" s="16">
        <v>1</v>
      </c>
    </row>
    <row r="598" spans="1:8" ht="30" hidden="1" customHeight="1" x14ac:dyDescent="0.25">
      <c r="A598" s="17" t="str">
        <f t="shared" si="168"/>
        <v>SAMSUN</v>
      </c>
      <c r="B598" s="12" t="str">
        <f t="shared" si="169"/>
        <v>SAMSUNPORT</v>
      </c>
      <c r="C598" s="12" t="str">
        <f t="shared" si="170"/>
        <v>RUSYA FED.</v>
      </c>
      <c r="D598" s="12" t="str">
        <f t="shared" si="172"/>
        <v>NOVOROSSIYSK</v>
      </c>
      <c r="E598" s="13" t="s">
        <v>32</v>
      </c>
      <c r="F598" s="14">
        <v>0</v>
      </c>
      <c r="G598" s="15">
        <v>1</v>
      </c>
      <c r="H598" s="16">
        <v>1</v>
      </c>
    </row>
    <row r="599" spans="1:8" ht="30" hidden="1" customHeight="1" x14ac:dyDescent="0.25">
      <c r="A599" s="17" t="str">
        <f t="shared" si="168"/>
        <v>SAMSUN</v>
      </c>
      <c r="B599" s="12" t="str">
        <f t="shared" si="169"/>
        <v>SAMSUNPORT</v>
      </c>
      <c r="C599" s="12" t="str">
        <f t="shared" si="170"/>
        <v>RUSYA FED.</v>
      </c>
      <c r="D599" s="12" t="str">
        <f t="shared" si="172"/>
        <v>NOVOROSSIYSK</v>
      </c>
      <c r="E599" s="13" t="s">
        <v>12</v>
      </c>
      <c r="F599" s="14">
        <v>0</v>
      </c>
      <c r="G599" s="15">
        <v>2</v>
      </c>
      <c r="H599" s="16">
        <v>2</v>
      </c>
    </row>
    <row r="600" spans="1:8" ht="30" hidden="1" customHeight="1" x14ac:dyDescent="0.25">
      <c r="A600" s="17" t="str">
        <f t="shared" si="168"/>
        <v>SAMSUN</v>
      </c>
      <c r="B600" s="12" t="str">
        <f t="shared" si="169"/>
        <v>SAMSUNPORT</v>
      </c>
      <c r="C600" s="12" t="str">
        <f t="shared" si="170"/>
        <v>RUSYA FED.</v>
      </c>
      <c r="D600" s="12" t="str">
        <f t="shared" si="172"/>
        <v>NOVOROSSIYSK</v>
      </c>
      <c r="E600" s="13" t="s">
        <v>56</v>
      </c>
      <c r="F600" s="18">
        <v>3297</v>
      </c>
      <c r="G600" s="15">
        <v>3477.0000000000005</v>
      </c>
      <c r="H600" s="16">
        <v>6774.0000000000027</v>
      </c>
    </row>
    <row r="601" spans="1:8" ht="30" hidden="1" customHeight="1" x14ac:dyDescent="0.25">
      <c r="A601" s="17" t="str">
        <f t="shared" si="168"/>
        <v>SAMSUN</v>
      </c>
      <c r="B601" s="12" t="str">
        <f t="shared" si="169"/>
        <v>SAMSUNPORT</v>
      </c>
      <c r="C601" s="12" t="str">
        <f t="shared" si="170"/>
        <v>RUSYA FED.</v>
      </c>
      <c r="D601" s="12" t="s">
        <v>272</v>
      </c>
      <c r="E601" s="13" t="s">
        <v>56</v>
      </c>
      <c r="F601" s="18">
        <v>1630.0000000000009</v>
      </c>
      <c r="G601" s="15">
        <v>1670.0000000000005</v>
      </c>
      <c r="H601" s="16">
        <v>3300.0000000000027</v>
      </c>
    </row>
    <row r="602" spans="1:8" ht="30" hidden="1" customHeight="1" x14ac:dyDescent="0.25">
      <c r="A602" s="17" t="str">
        <f t="shared" si="168"/>
        <v>SAMSUN</v>
      </c>
      <c r="B602" s="12" t="str">
        <f t="shared" si="169"/>
        <v>SAMSUNPORT</v>
      </c>
      <c r="C602" s="12" t="s">
        <v>22</v>
      </c>
      <c r="D602" s="12" t="s">
        <v>23</v>
      </c>
      <c r="E602" s="13" t="s">
        <v>7</v>
      </c>
      <c r="F602" s="14">
        <v>0</v>
      </c>
      <c r="G602" s="15">
        <v>91</v>
      </c>
      <c r="H602" s="16">
        <v>91</v>
      </c>
    </row>
    <row r="603" spans="1:8" ht="17.100000000000001" hidden="1" customHeight="1" x14ac:dyDescent="0.25">
      <c r="A603" s="17" t="str">
        <f t="shared" si="168"/>
        <v>SAMSUN</v>
      </c>
      <c r="B603" s="12" t="str">
        <f t="shared" si="169"/>
        <v>SAMSUNPORT</v>
      </c>
      <c r="C603" s="12" t="str">
        <f t="shared" ref="C603:C606" si="173">C602</f>
        <v>UKRAYNA</v>
      </c>
      <c r="D603" s="12" t="str">
        <f t="shared" ref="D603:D605" si="174">D602</f>
        <v>CHORNOMORSK</v>
      </c>
      <c r="E603" s="13" t="s">
        <v>87</v>
      </c>
      <c r="F603" s="14">
        <v>0</v>
      </c>
      <c r="G603" s="15">
        <v>3</v>
      </c>
      <c r="H603" s="16">
        <v>3</v>
      </c>
    </row>
    <row r="604" spans="1:8" ht="30" hidden="1" customHeight="1" x14ac:dyDescent="0.25">
      <c r="A604" s="17" t="str">
        <f t="shared" si="168"/>
        <v>SAMSUN</v>
      </c>
      <c r="B604" s="12" t="str">
        <f t="shared" si="169"/>
        <v>SAMSUNPORT</v>
      </c>
      <c r="C604" s="12" t="str">
        <f t="shared" si="173"/>
        <v>UKRAYNA</v>
      </c>
      <c r="D604" s="12" t="str">
        <f t="shared" si="174"/>
        <v>CHORNOMORSK</v>
      </c>
      <c r="E604" s="13" t="s">
        <v>12</v>
      </c>
      <c r="F604" s="14">
        <v>0</v>
      </c>
      <c r="G604" s="15">
        <v>1</v>
      </c>
      <c r="H604" s="16">
        <v>1</v>
      </c>
    </row>
    <row r="605" spans="1:8" ht="30" hidden="1" customHeight="1" x14ac:dyDescent="0.25">
      <c r="A605" s="17" t="str">
        <f t="shared" si="168"/>
        <v>SAMSUN</v>
      </c>
      <c r="B605" s="12" t="str">
        <f t="shared" si="169"/>
        <v>SAMSUNPORT</v>
      </c>
      <c r="C605" s="12" t="str">
        <f t="shared" si="173"/>
        <v>UKRAYNA</v>
      </c>
      <c r="D605" s="12" t="str">
        <f t="shared" si="174"/>
        <v>CHORNOMORSK</v>
      </c>
      <c r="E605" s="13" t="s">
        <v>56</v>
      </c>
      <c r="F605" s="14">
        <v>0</v>
      </c>
      <c r="G605" s="15">
        <v>8</v>
      </c>
      <c r="H605" s="16">
        <v>8</v>
      </c>
    </row>
    <row r="606" spans="1:8" ht="30" hidden="1" customHeight="1" x14ac:dyDescent="0.25">
      <c r="A606" s="17" t="str">
        <f t="shared" si="168"/>
        <v>SAMSUN</v>
      </c>
      <c r="B606" s="12" t="str">
        <f t="shared" si="169"/>
        <v>SAMSUNPORT</v>
      </c>
      <c r="C606" s="12" t="str">
        <f t="shared" si="173"/>
        <v>UKRAYNA</v>
      </c>
      <c r="D606" s="12" t="s">
        <v>23</v>
      </c>
      <c r="E606" s="13" t="s">
        <v>7</v>
      </c>
      <c r="F606" s="14">
        <v>0</v>
      </c>
      <c r="G606" s="15">
        <v>97</v>
      </c>
      <c r="H606" s="16">
        <v>97</v>
      </c>
    </row>
    <row r="607" spans="1:8" ht="45.95" hidden="1" customHeight="1" x14ac:dyDescent="0.25">
      <c r="A607" s="17" t="s">
        <v>278</v>
      </c>
      <c r="B607" s="12" t="s">
        <v>279</v>
      </c>
      <c r="C607" s="12" t="s">
        <v>5</v>
      </c>
      <c r="D607" s="12" t="s">
        <v>6</v>
      </c>
      <c r="E607" s="13" t="s">
        <v>7</v>
      </c>
      <c r="F607" s="18">
        <v>17</v>
      </c>
      <c r="G607" s="19">
        <v>0</v>
      </c>
      <c r="H607" s="16">
        <v>17</v>
      </c>
    </row>
    <row r="608" spans="1:8" ht="30" hidden="1" customHeight="1" x14ac:dyDescent="0.25">
      <c r="A608" s="17" t="str">
        <f t="shared" ref="A608:A651" si="175">A607</f>
        <v>İSTANBUL</v>
      </c>
      <c r="B608" s="12" t="s">
        <v>280</v>
      </c>
      <c r="C608" s="12" t="s">
        <v>22</v>
      </c>
      <c r="D608" s="12" t="s">
        <v>23</v>
      </c>
      <c r="E608" s="13" t="s">
        <v>19</v>
      </c>
      <c r="F608" s="18">
        <v>18</v>
      </c>
      <c r="G608" s="19">
        <v>0</v>
      </c>
      <c r="H608" s="16">
        <v>18</v>
      </c>
    </row>
    <row r="609" spans="1:8" ht="30" hidden="1" customHeight="1" x14ac:dyDescent="0.25">
      <c r="A609" s="17" t="str">
        <f t="shared" si="175"/>
        <v>İSTANBUL</v>
      </c>
      <c r="B609" s="12" t="str">
        <f>B608</f>
        <v>ŞEHİRHATLARI YENİKÖY İSKELESİ</v>
      </c>
      <c r="C609" s="12" t="str">
        <f>C608</f>
        <v>UKRAYNA</v>
      </c>
      <c r="D609" s="12" t="str">
        <f>D608</f>
        <v>CHORNOMORSK</v>
      </c>
      <c r="E609" s="13" t="s">
        <v>12</v>
      </c>
      <c r="F609" s="18">
        <v>5</v>
      </c>
      <c r="G609" s="19">
        <v>0</v>
      </c>
      <c r="H609" s="16">
        <v>5</v>
      </c>
    </row>
    <row r="610" spans="1:8" ht="30" hidden="1" customHeight="1" x14ac:dyDescent="0.25">
      <c r="A610" s="17" t="str">
        <f t="shared" si="175"/>
        <v>İSTANBUL</v>
      </c>
      <c r="B610" s="12" t="s">
        <v>281</v>
      </c>
      <c r="C610" s="12" t="s">
        <v>15</v>
      </c>
      <c r="D610" s="12" t="s">
        <v>15</v>
      </c>
      <c r="E610" s="13" t="s">
        <v>7</v>
      </c>
      <c r="F610" s="18">
        <v>6</v>
      </c>
      <c r="G610" s="19">
        <v>0</v>
      </c>
      <c r="H610" s="16">
        <v>6</v>
      </c>
    </row>
    <row r="611" spans="1:8" ht="30" hidden="1" customHeight="1" x14ac:dyDescent="0.25">
      <c r="A611" s="17" t="str">
        <f t="shared" si="175"/>
        <v>İSTANBUL</v>
      </c>
      <c r="B611" s="12" t="str">
        <f t="shared" ref="B611:B651" si="176">B610</f>
        <v>TCDD HAYDARPAŞA  LİMANI</v>
      </c>
      <c r="C611" s="12" t="str">
        <f t="shared" ref="C611:C612" si="177">C610</f>
        <v/>
      </c>
      <c r="D611" s="12" t="str">
        <f t="shared" ref="D611:D612" si="178">D610</f>
        <v/>
      </c>
      <c r="E611" s="13" t="s">
        <v>19</v>
      </c>
      <c r="F611" s="18">
        <v>2</v>
      </c>
      <c r="G611" s="19">
        <v>0</v>
      </c>
      <c r="H611" s="16">
        <v>2</v>
      </c>
    </row>
    <row r="612" spans="1:8" ht="30" hidden="1" customHeight="1" x14ac:dyDescent="0.25">
      <c r="A612" s="17" t="str">
        <f t="shared" si="175"/>
        <v>İSTANBUL</v>
      </c>
      <c r="B612" s="12" t="str">
        <f t="shared" si="176"/>
        <v>TCDD HAYDARPAŞA  LİMANI</v>
      </c>
      <c r="C612" s="12" t="str">
        <f t="shared" si="177"/>
        <v/>
      </c>
      <c r="D612" s="12" t="str">
        <f t="shared" si="178"/>
        <v/>
      </c>
      <c r="E612" s="13" t="s">
        <v>56</v>
      </c>
      <c r="F612" s="18">
        <v>77</v>
      </c>
      <c r="G612" s="19">
        <v>0</v>
      </c>
      <c r="H612" s="16">
        <v>77</v>
      </c>
    </row>
    <row r="613" spans="1:8" ht="30" hidden="1" customHeight="1" x14ac:dyDescent="0.25">
      <c r="A613" s="17" t="str">
        <f>A612</f>
        <v>İSTANBUL</v>
      </c>
      <c r="B613" s="12" t="str">
        <f>B612</f>
        <v>TCDD HAYDARPAŞA  LİMANI</v>
      </c>
      <c r="C613" s="12" t="s">
        <v>203</v>
      </c>
      <c r="D613" s="12" t="s">
        <v>206</v>
      </c>
      <c r="E613" s="13" t="s">
        <v>282</v>
      </c>
      <c r="F613" s="18">
        <v>28</v>
      </c>
      <c r="G613" s="19">
        <v>0</v>
      </c>
      <c r="H613" s="16">
        <v>28</v>
      </c>
    </row>
    <row r="614" spans="1:8" ht="30" hidden="1" customHeight="1" x14ac:dyDescent="0.25">
      <c r="A614" s="17" t="str">
        <f t="shared" si="175"/>
        <v>İSTANBUL</v>
      </c>
      <c r="B614" s="12" t="str">
        <f t="shared" si="176"/>
        <v>TCDD HAYDARPAŞA  LİMANI</v>
      </c>
      <c r="C614" s="12" t="s">
        <v>100</v>
      </c>
      <c r="D614" s="12" t="s">
        <v>104</v>
      </c>
      <c r="E614" s="13" t="s">
        <v>7</v>
      </c>
      <c r="F614" s="18">
        <v>7</v>
      </c>
      <c r="G614" s="15">
        <v>66</v>
      </c>
      <c r="H614" s="16">
        <v>73</v>
      </c>
    </row>
    <row r="615" spans="1:8" ht="17.100000000000001" hidden="1" customHeight="1" x14ac:dyDescent="0.25">
      <c r="A615" s="17" t="str">
        <f t="shared" si="175"/>
        <v>İSTANBUL</v>
      </c>
      <c r="B615" s="12" t="str">
        <f t="shared" si="176"/>
        <v>TCDD HAYDARPAŞA  LİMANI</v>
      </c>
      <c r="C615" s="12" t="str">
        <f t="shared" ref="C615:C616" si="179">C614</f>
        <v>FRANSA</v>
      </c>
      <c r="D615" s="12" t="str">
        <f t="shared" ref="D615:D616" si="180">D614</f>
        <v>SETE</v>
      </c>
      <c r="E615" s="13" t="s">
        <v>24</v>
      </c>
      <c r="F615" s="18">
        <v>23</v>
      </c>
      <c r="G615" s="19">
        <v>0</v>
      </c>
      <c r="H615" s="16">
        <v>23</v>
      </c>
    </row>
    <row r="616" spans="1:8" ht="30" hidden="1" customHeight="1" x14ac:dyDescent="0.25">
      <c r="A616" s="17" t="str">
        <f t="shared" si="175"/>
        <v>İSTANBUL</v>
      </c>
      <c r="B616" s="12" t="str">
        <f t="shared" si="176"/>
        <v>TCDD HAYDARPAŞA  LİMANI</v>
      </c>
      <c r="C616" s="12" t="str">
        <f t="shared" si="179"/>
        <v>FRANSA</v>
      </c>
      <c r="D616" s="12" t="str">
        <f t="shared" si="180"/>
        <v>SETE</v>
      </c>
      <c r="E616" s="13" t="s">
        <v>56</v>
      </c>
      <c r="F616" s="18">
        <v>366</v>
      </c>
      <c r="G616" s="15">
        <v>316</v>
      </c>
      <c r="H616" s="16">
        <v>682.00000000000011</v>
      </c>
    </row>
    <row r="617" spans="1:8" ht="30" hidden="1" customHeight="1" x14ac:dyDescent="0.25">
      <c r="A617" s="17" t="str">
        <f t="shared" si="175"/>
        <v>İSTANBUL</v>
      </c>
      <c r="B617" s="12" t="str">
        <f t="shared" si="176"/>
        <v>TCDD HAYDARPAŞA  LİMANI</v>
      </c>
      <c r="C617" s="12" t="s">
        <v>5</v>
      </c>
      <c r="D617" s="12" t="s">
        <v>6</v>
      </c>
      <c r="E617" s="13" t="s">
        <v>80</v>
      </c>
      <c r="F617" s="18">
        <v>1047</v>
      </c>
      <c r="G617" s="15">
        <v>1018.0000000000001</v>
      </c>
      <c r="H617" s="16">
        <v>2065</v>
      </c>
    </row>
    <row r="618" spans="1:8" ht="30" hidden="1" customHeight="1" x14ac:dyDescent="0.25">
      <c r="A618" s="17" t="str">
        <f t="shared" si="175"/>
        <v>İSTANBUL</v>
      </c>
      <c r="B618" s="12" t="str">
        <f t="shared" si="176"/>
        <v>TCDD HAYDARPAŞA  LİMANI</v>
      </c>
      <c r="C618" s="12" t="str">
        <f t="shared" ref="C618:C621" si="181">C617</f>
        <v>İTALYA</v>
      </c>
      <c r="D618" s="12" t="str">
        <f t="shared" ref="D618:D621" si="182">D617</f>
        <v>TRIESTE</v>
      </c>
      <c r="E618" s="13" t="s">
        <v>7</v>
      </c>
      <c r="F618" s="18">
        <v>2583.9999999999995</v>
      </c>
      <c r="G618" s="15">
        <v>2323.0000000000009</v>
      </c>
      <c r="H618" s="16">
        <v>4907.0000000000009</v>
      </c>
    </row>
    <row r="619" spans="1:8" ht="17.100000000000001" hidden="1" customHeight="1" x14ac:dyDescent="0.25">
      <c r="A619" s="17" t="str">
        <f t="shared" si="175"/>
        <v>İSTANBUL</v>
      </c>
      <c r="B619" s="12" t="str">
        <f t="shared" si="176"/>
        <v>TCDD HAYDARPAŞA  LİMANI</v>
      </c>
      <c r="C619" s="12" t="str">
        <f t="shared" si="181"/>
        <v>İTALYA</v>
      </c>
      <c r="D619" s="12" t="str">
        <f t="shared" si="182"/>
        <v>TRIESTE</v>
      </c>
      <c r="E619" s="13" t="s">
        <v>24</v>
      </c>
      <c r="F619" s="18">
        <v>28.999999999999996</v>
      </c>
      <c r="G619" s="19">
        <v>0</v>
      </c>
      <c r="H619" s="16">
        <v>28.999999999999996</v>
      </c>
    </row>
    <row r="620" spans="1:8" ht="30" hidden="1" customHeight="1" x14ac:dyDescent="0.25">
      <c r="A620" s="17" t="str">
        <f t="shared" si="175"/>
        <v>İSTANBUL</v>
      </c>
      <c r="B620" s="12" t="str">
        <f t="shared" si="176"/>
        <v>TCDD HAYDARPAŞA  LİMANI</v>
      </c>
      <c r="C620" s="12" t="str">
        <f t="shared" si="181"/>
        <v>İTALYA</v>
      </c>
      <c r="D620" s="12" t="str">
        <f t="shared" si="182"/>
        <v>TRIESTE</v>
      </c>
      <c r="E620" s="13" t="s">
        <v>12</v>
      </c>
      <c r="F620" s="18">
        <v>7</v>
      </c>
      <c r="G620" s="19">
        <v>0</v>
      </c>
      <c r="H620" s="16">
        <v>7</v>
      </c>
    </row>
    <row r="621" spans="1:8" ht="30" hidden="1" customHeight="1" x14ac:dyDescent="0.25">
      <c r="A621" s="17" t="str">
        <f t="shared" si="175"/>
        <v>İSTANBUL</v>
      </c>
      <c r="B621" s="12" t="str">
        <f t="shared" si="176"/>
        <v>TCDD HAYDARPAŞA  LİMANI</v>
      </c>
      <c r="C621" s="12" t="str">
        <f t="shared" si="181"/>
        <v>İTALYA</v>
      </c>
      <c r="D621" s="12" t="str">
        <f t="shared" si="182"/>
        <v>TRIESTE</v>
      </c>
      <c r="E621" s="13" t="s">
        <v>56</v>
      </c>
      <c r="F621" s="18">
        <v>23980</v>
      </c>
      <c r="G621" s="15">
        <v>24553.999999999989</v>
      </c>
      <c r="H621" s="16">
        <v>48533.999999999993</v>
      </c>
    </row>
    <row r="622" spans="1:8" ht="30" hidden="1" customHeight="1" x14ac:dyDescent="0.25">
      <c r="A622" s="17" t="str">
        <f t="shared" si="175"/>
        <v>İSTANBUL</v>
      </c>
      <c r="B622" s="12" t="str">
        <f t="shared" si="176"/>
        <v>TCDD HAYDARPAŞA  LİMANI</v>
      </c>
      <c r="C622" s="12" t="s">
        <v>219</v>
      </c>
      <c r="D622" s="12" t="s">
        <v>283</v>
      </c>
      <c r="E622" s="13" t="s">
        <v>27</v>
      </c>
      <c r="F622" s="14">
        <v>0</v>
      </c>
      <c r="G622" s="15">
        <v>12</v>
      </c>
      <c r="H622" s="16">
        <v>12</v>
      </c>
    </row>
    <row r="623" spans="1:8" ht="30" hidden="1" customHeight="1" x14ac:dyDescent="0.25">
      <c r="A623" s="17" t="str">
        <f t="shared" si="175"/>
        <v>İSTANBUL</v>
      </c>
      <c r="B623" s="12" t="str">
        <f t="shared" si="176"/>
        <v>TCDD HAYDARPAŞA  LİMANI</v>
      </c>
      <c r="C623" s="12" t="s">
        <v>284</v>
      </c>
      <c r="D623" s="12" t="s">
        <v>285</v>
      </c>
      <c r="E623" s="13" t="s">
        <v>27</v>
      </c>
      <c r="F623" s="14">
        <v>0</v>
      </c>
      <c r="G623" s="15">
        <v>15</v>
      </c>
      <c r="H623" s="16">
        <v>15</v>
      </c>
    </row>
    <row r="624" spans="1:8" ht="30" hidden="1" customHeight="1" x14ac:dyDescent="0.25">
      <c r="A624" s="17" t="str">
        <f t="shared" si="175"/>
        <v>İSTANBUL</v>
      </c>
      <c r="B624" s="12" t="str">
        <f t="shared" si="176"/>
        <v>TCDD HAYDARPAŞA  LİMANI</v>
      </c>
      <c r="C624" s="12" t="s">
        <v>22</v>
      </c>
      <c r="D624" s="12" t="s">
        <v>286</v>
      </c>
      <c r="E624" s="13" t="s">
        <v>7</v>
      </c>
      <c r="F624" s="14">
        <v>0</v>
      </c>
      <c r="G624" s="15">
        <v>24</v>
      </c>
      <c r="H624" s="16">
        <v>24</v>
      </c>
    </row>
    <row r="625" spans="1:8" ht="30" hidden="1" customHeight="1" x14ac:dyDescent="0.25">
      <c r="A625" s="17" t="str">
        <f t="shared" si="175"/>
        <v>İSTANBUL</v>
      </c>
      <c r="B625" s="12" t="str">
        <f t="shared" si="176"/>
        <v>TCDD HAYDARPAŞA  LİMANI</v>
      </c>
      <c r="C625" s="12" t="str">
        <f t="shared" ref="C625:C649" si="183">C624</f>
        <v>UKRAYNA</v>
      </c>
      <c r="D625" s="12" t="s">
        <v>23</v>
      </c>
      <c r="E625" s="13" t="s">
        <v>80</v>
      </c>
      <c r="F625" s="14">
        <v>0</v>
      </c>
      <c r="G625" s="15">
        <v>6</v>
      </c>
      <c r="H625" s="16">
        <v>6</v>
      </c>
    </row>
    <row r="626" spans="1:8" ht="59.1" hidden="1" customHeight="1" x14ac:dyDescent="0.25">
      <c r="A626" s="17" t="str">
        <f t="shared" si="175"/>
        <v>İSTANBUL</v>
      </c>
      <c r="B626" s="12" t="str">
        <f t="shared" si="176"/>
        <v>TCDD HAYDARPAŞA  LİMANI</v>
      </c>
      <c r="C626" s="12" t="str">
        <f t="shared" si="183"/>
        <v>UKRAYNA</v>
      </c>
      <c r="D626" s="12" t="str">
        <f t="shared" ref="D626:D640" si="184">D625</f>
        <v>CHORNOMORSK</v>
      </c>
      <c r="E626" s="13" t="s">
        <v>194</v>
      </c>
      <c r="F626" s="18">
        <v>5</v>
      </c>
      <c r="G626" s="19">
        <v>0</v>
      </c>
      <c r="H626" s="16">
        <v>5</v>
      </c>
    </row>
    <row r="627" spans="1:8" ht="30" hidden="1" customHeight="1" x14ac:dyDescent="0.25">
      <c r="A627" s="17" t="str">
        <f t="shared" si="175"/>
        <v>İSTANBUL</v>
      </c>
      <c r="B627" s="12" t="str">
        <f t="shared" si="176"/>
        <v>TCDD HAYDARPAŞA  LİMANI</v>
      </c>
      <c r="C627" s="12" t="str">
        <f t="shared" si="183"/>
        <v>UKRAYNA</v>
      </c>
      <c r="D627" s="12" t="str">
        <f t="shared" si="184"/>
        <v>CHORNOMORSK</v>
      </c>
      <c r="E627" s="13" t="s">
        <v>7</v>
      </c>
      <c r="F627" s="18">
        <v>7633.9999999999973</v>
      </c>
      <c r="G627" s="15">
        <v>6826.0000000000036</v>
      </c>
      <c r="H627" s="16">
        <v>14459.999999999998</v>
      </c>
    </row>
    <row r="628" spans="1:8" ht="30" hidden="1" customHeight="1" x14ac:dyDescent="0.25">
      <c r="A628" s="17" t="str">
        <f t="shared" si="175"/>
        <v>İSTANBUL</v>
      </c>
      <c r="B628" s="12" t="str">
        <f t="shared" si="176"/>
        <v>TCDD HAYDARPAŞA  LİMANI</v>
      </c>
      <c r="C628" s="12" t="str">
        <f t="shared" si="183"/>
        <v>UKRAYNA</v>
      </c>
      <c r="D628" s="12" t="str">
        <f t="shared" si="184"/>
        <v>CHORNOMORSK</v>
      </c>
      <c r="E628" s="13" t="s">
        <v>19</v>
      </c>
      <c r="F628" s="18">
        <v>351.99999999999994</v>
      </c>
      <c r="G628" s="15">
        <v>6</v>
      </c>
      <c r="H628" s="16">
        <v>358</v>
      </c>
    </row>
    <row r="629" spans="1:8" ht="17.100000000000001" hidden="1" customHeight="1" x14ac:dyDescent="0.25">
      <c r="A629" s="17" t="str">
        <f t="shared" si="175"/>
        <v>İSTANBUL</v>
      </c>
      <c r="B629" s="12" t="str">
        <f t="shared" si="176"/>
        <v>TCDD HAYDARPAŞA  LİMANI</v>
      </c>
      <c r="C629" s="12" t="str">
        <f t="shared" si="183"/>
        <v>UKRAYNA</v>
      </c>
      <c r="D629" s="12" t="str">
        <f t="shared" si="184"/>
        <v>CHORNOMORSK</v>
      </c>
      <c r="E629" s="13" t="s">
        <v>24</v>
      </c>
      <c r="F629" s="18">
        <v>51.999999999999993</v>
      </c>
      <c r="G629" s="15">
        <v>70</v>
      </c>
      <c r="H629" s="16">
        <v>121.99999999999997</v>
      </c>
    </row>
    <row r="630" spans="1:8" ht="30" hidden="1" customHeight="1" x14ac:dyDescent="0.25">
      <c r="A630" s="17" t="str">
        <f t="shared" si="175"/>
        <v>İSTANBUL</v>
      </c>
      <c r="B630" s="12" t="str">
        <f t="shared" si="176"/>
        <v>TCDD HAYDARPAŞA  LİMANI</v>
      </c>
      <c r="C630" s="12" t="str">
        <f t="shared" si="183"/>
        <v>UKRAYNA</v>
      </c>
      <c r="D630" s="12" t="str">
        <f t="shared" si="184"/>
        <v>CHORNOMORSK</v>
      </c>
      <c r="E630" s="13" t="s">
        <v>25</v>
      </c>
      <c r="F630" s="18">
        <v>7</v>
      </c>
      <c r="G630" s="15">
        <v>6</v>
      </c>
      <c r="H630" s="16">
        <v>13</v>
      </c>
    </row>
    <row r="631" spans="1:8" ht="30" hidden="1" customHeight="1" x14ac:dyDescent="0.25">
      <c r="A631" s="17" t="str">
        <f t="shared" si="175"/>
        <v>İSTANBUL</v>
      </c>
      <c r="B631" s="12" t="str">
        <f t="shared" si="176"/>
        <v>TCDD HAYDARPAŞA  LİMANI</v>
      </c>
      <c r="C631" s="12" t="str">
        <f t="shared" si="183"/>
        <v>UKRAYNA</v>
      </c>
      <c r="D631" s="12" t="str">
        <f t="shared" si="184"/>
        <v>CHORNOMORSK</v>
      </c>
      <c r="E631" s="13" t="s">
        <v>21</v>
      </c>
      <c r="F631" s="18">
        <v>3</v>
      </c>
      <c r="G631" s="15">
        <v>153.00000000000003</v>
      </c>
      <c r="H631" s="16">
        <v>156.00000000000003</v>
      </c>
    </row>
    <row r="632" spans="1:8" ht="17.100000000000001" hidden="1" customHeight="1" x14ac:dyDescent="0.25">
      <c r="A632" s="17" t="str">
        <f t="shared" si="175"/>
        <v>İSTANBUL</v>
      </c>
      <c r="B632" s="12" t="str">
        <f t="shared" si="176"/>
        <v>TCDD HAYDARPAŞA  LİMANI</v>
      </c>
      <c r="C632" s="12" t="str">
        <f t="shared" si="183"/>
        <v>UKRAYNA</v>
      </c>
      <c r="D632" s="12" t="str">
        <f t="shared" si="184"/>
        <v>CHORNOMORSK</v>
      </c>
      <c r="E632" s="13" t="s">
        <v>26</v>
      </c>
      <c r="F632" s="14">
        <v>0</v>
      </c>
      <c r="G632" s="15">
        <v>38</v>
      </c>
      <c r="H632" s="16">
        <v>38</v>
      </c>
    </row>
    <row r="633" spans="1:8" ht="30" hidden="1" customHeight="1" x14ac:dyDescent="0.25">
      <c r="A633" s="17" t="str">
        <f t="shared" si="175"/>
        <v>İSTANBUL</v>
      </c>
      <c r="B633" s="12" t="str">
        <f t="shared" si="176"/>
        <v>TCDD HAYDARPAŞA  LİMANI</v>
      </c>
      <c r="C633" s="12" t="str">
        <f t="shared" si="183"/>
        <v>UKRAYNA</v>
      </c>
      <c r="D633" s="12" t="str">
        <f t="shared" si="184"/>
        <v>CHORNOMORSK</v>
      </c>
      <c r="E633" s="13" t="s">
        <v>47</v>
      </c>
      <c r="F633" s="18">
        <v>1</v>
      </c>
      <c r="G633" s="15">
        <v>8</v>
      </c>
      <c r="H633" s="16">
        <v>9</v>
      </c>
    </row>
    <row r="634" spans="1:8" ht="17.100000000000001" hidden="1" customHeight="1" x14ac:dyDescent="0.25">
      <c r="A634" s="17" t="str">
        <f t="shared" si="175"/>
        <v>İSTANBUL</v>
      </c>
      <c r="B634" s="12" t="str">
        <f t="shared" si="176"/>
        <v>TCDD HAYDARPAŞA  LİMANI</v>
      </c>
      <c r="C634" s="12" t="str">
        <f t="shared" si="183"/>
        <v>UKRAYNA</v>
      </c>
      <c r="D634" s="12" t="str">
        <f t="shared" si="184"/>
        <v>CHORNOMORSK</v>
      </c>
      <c r="E634" s="13" t="s">
        <v>87</v>
      </c>
      <c r="F634" s="14">
        <v>0</v>
      </c>
      <c r="G634" s="15">
        <v>6</v>
      </c>
      <c r="H634" s="16">
        <v>6</v>
      </c>
    </row>
    <row r="635" spans="1:8" ht="30" hidden="1" customHeight="1" x14ac:dyDescent="0.25">
      <c r="A635" s="17" t="str">
        <f t="shared" si="175"/>
        <v>İSTANBUL</v>
      </c>
      <c r="B635" s="12" t="str">
        <f t="shared" si="176"/>
        <v>TCDD HAYDARPAŞA  LİMANI</v>
      </c>
      <c r="C635" s="12" t="str">
        <f t="shared" si="183"/>
        <v>UKRAYNA</v>
      </c>
      <c r="D635" s="12" t="str">
        <f t="shared" si="184"/>
        <v>CHORNOMORSK</v>
      </c>
      <c r="E635" s="13" t="s">
        <v>31</v>
      </c>
      <c r="F635" s="18">
        <v>2</v>
      </c>
      <c r="G635" s="15">
        <v>2</v>
      </c>
      <c r="H635" s="16">
        <v>4</v>
      </c>
    </row>
    <row r="636" spans="1:8" ht="30" hidden="1" customHeight="1" x14ac:dyDescent="0.25">
      <c r="A636" s="17" t="str">
        <f t="shared" si="175"/>
        <v>İSTANBUL</v>
      </c>
      <c r="B636" s="12" t="str">
        <f t="shared" si="176"/>
        <v>TCDD HAYDARPAŞA  LİMANI</v>
      </c>
      <c r="C636" s="12" t="str">
        <f t="shared" si="183"/>
        <v>UKRAYNA</v>
      </c>
      <c r="D636" s="12" t="str">
        <f t="shared" si="184"/>
        <v>CHORNOMORSK</v>
      </c>
      <c r="E636" s="13" t="s">
        <v>32</v>
      </c>
      <c r="F636" s="18">
        <v>3</v>
      </c>
      <c r="G636" s="15">
        <v>30.999999999999996</v>
      </c>
      <c r="H636" s="16">
        <v>34</v>
      </c>
    </row>
    <row r="637" spans="1:8" ht="17.100000000000001" hidden="1" customHeight="1" x14ac:dyDescent="0.25">
      <c r="A637" s="17" t="str">
        <f t="shared" si="175"/>
        <v>İSTANBUL</v>
      </c>
      <c r="B637" s="12" t="str">
        <f t="shared" si="176"/>
        <v>TCDD HAYDARPAŞA  LİMANI</v>
      </c>
      <c r="C637" s="12" t="str">
        <f t="shared" si="183"/>
        <v>UKRAYNA</v>
      </c>
      <c r="D637" s="12" t="str">
        <f t="shared" si="184"/>
        <v>CHORNOMORSK</v>
      </c>
      <c r="E637" s="13" t="s">
        <v>33</v>
      </c>
      <c r="F637" s="14">
        <v>0</v>
      </c>
      <c r="G637" s="15">
        <v>16</v>
      </c>
      <c r="H637" s="16">
        <v>16</v>
      </c>
    </row>
    <row r="638" spans="1:8" ht="30" customHeight="1" x14ac:dyDescent="0.25">
      <c r="A638" s="17" t="str">
        <f t="shared" si="175"/>
        <v>İSTANBUL</v>
      </c>
      <c r="B638" s="12" t="str">
        <f t="shared" si="176"/>
        <v>TCDD HAYDARPAŞA  LİMANI</v>
      </c>
      <c r="C638" s="12" t="str">
        <f t="shared" si="183"/>
        <v>UKRAYNA</v>
      </c>
      <c r="D638" s="12" t="str">
        <f t="shared" si="184"/>
        <v>CHORNOMORSK</v>
      </c>
      <c r="E638" s="13" t="s">
        <v>12</v>
      </c>
      <c r="F638" s="18">
        <v>289.99999999999989</v>
      </c>
      <c r="G638" s="15">
        <v>230.00000000000009</v>
      </c>
      <c r="H638" s="16">
        <v>520.00000000000034</v>
      </c>
    </row>
    <row r="639" spans="1:8" ht="30" hidden="1" customHeight="1" x14ac:dyDescent="0.25">
      <c r="A639" s="17" t="str">
        <f t="shared" si="175"/>
        <v>İSTANBUL</v>
      </c>
      <c r="B639" s="12" t="str">
        <f t="shared" si="176"/>
        <v>TCDD HAYDARPAŞA  LİMANI</v>
      </c>
      <c r="C639" s="12" t="str">
        <f t="shared" si="183"/>
        <v>UKRAYNA</v>
      </c>
      <c r="D639" s="12" t="str">
        <f t="shared" si="184"/>
        <v>CHORNOMORSK</v>
      </c>
      <c r="E639" s="13" t="s">
        <v>34</v>
      </c>
      <c r="F639" s="14">
        <v>0</v>
      </c>
      <c r="G639" s="15">
        <v>33</v>
      </c>
      <c r="H639" s="16">
        <v>33</v>
      </c>
    </row>
    <row r="640" spans="1:8" ht="30" hidden="1" customHeight="1" x14ac:dyDescent="0.25">
      <c r="A640" s="17" t="str">
        <f t="shared" si="175"/>
        <v>İSTANBUL</v>
      </c>
      <c r="B640" s="12" t="str">
        <f t="shared" si="176"/>
        <v>TCDD HAYDARPAŞA  LİMANI</v>
      </c>
      <c r="C640" s="12" t="str">
        <f t="shared" si="183"/>
        <v>UKRAYNA</v>
      </c>
      <c r="D640" s="12" t="str">
        <f t="shared" si="184"/>
        <v>CHORNOMORSK</v>
      </c>
      <c r="E640" s="13" t="s">
        <v>56</v>
      </c>
      <c r="F640" s="18">
        <v>638</v>
      </c>
      <c r="G640" s="15">
        <v>941</v>
      </c>
      <c r="H640" s="16">
        <v>1579.0000000000002</v>
      </c>
    </row>
    <row r="641" spans="1:8" ht="30" hidden="1" customHeight="1" x14ac:dyDescent="0.25">
      <c r="A641" s="17" t="str">
        <f t="shared" si="175"/>
        <v>İSTANBUL</v>
      </c>
      <c r="B641" s="12" t="str">
        <f t="shared" si="176"/>
        <v>TCDD HAYDARPAŞA  LİMANI</v>
      </c>
      <c r="C641" s="12" t="str">
        <f t="shared" si="183"/>
        <v>UKRAYNA</v>
      </c>
      <c r="D641" s="12" t="s">
        <v>23</v>
      </c>
      <c r="E641" s="13" t="s">
        <v>80</v>
      </c>
      <c r="F641" s="14">
        <v>0</v>
      </c>
      <c r="G641" s="15">
        <v>3</v>
      </c>
      <c r="H641" s="16">
        <v>3</v>
      </c>
    </row>
    <row r="642" spans="1:8" ht="30" hidden="1" customHeight="1" x14ac:dyDescent="0.25">
      <c r="A642" s="17" t="str">
        <f t="shared" si="175"/>
        <v>İSTANBUL</v>
      </c>
      <c r="B642" s="12" t="str">
        <f t="shared" si="176"/>
        <v>TCDD HAYDARPAŞA  LİMANI</v>
      </c>
      <c r="C642" s="12" t="str">
        <f t="shared" si="183"/>
        <v>UKRAYNA</v>
      </c>
      <c r="D642" s="12" t="str">
        <f t="shared" ref="D642:D649" si="185">D641</f>
        <v>CHORNOMORSK</v>
      </c>
      <c r="E642" s="13" t="s">
        <v>7</v>
      </c>
      <c r="F642" s="18">
        <v>982.99999999999977</v>
      </c>
      <c r="G642" s="15">
        <v>844</v>
      </c>
      <c r="H642" s="16">
        <v>1827</v>
      </c>
    </row>
    <row r="643" spans="1:8" ht="30" hidden="1" customHeight="1" x14ac:dyDescent="0.25">
      <c r="A643" s="17" t="str">
        <f t="shared" si="175"/>
        <v>İSTANBUL</v>
      </c>
      <c r="B643" s="12" t="str">
        <f t="shared" si="176"/>
        <v>TCDD HAYDARPAŞA  LİMANI</v>
      </c>
      <c r="C643" s="12" t="str">
        <f t="shared" si="183"/>
        <v>UKRAYNA</v>
      </c>
      <c r="D643" s="12" t="str">
        <f t="shared" si="185"/>
        <v>CHORNOMORSK</v>
      </c>
      <c r="E643" s="13" t="s">
        <v>19</v>
      </c>
      <c r="F643" s="18">
        <v>128</v>
      </c>
      <c r="G643" s="19">
        <v>0</v>
      </c>
      <c r="H643" s="16">
        <v>128</v>
      </c>
    </row>
    <row r="644" spans="1:8" ht="17.100000000000001" hidden="1" customHeight="1" x14ac:dyDescent="0.25">
      <c r="A644" s="17" t="str">
        <f t="shared" si="175"/>
        <v>İSTANBUL</v>
      </c>
      <c r="B644" s="12" t="str">
        <f t="shared" si="176"/>
        <v>TCDD HAYDARPAŞA  LİMANI</v>
      </c>
      <c r="C644" s="12" t="str">
        <f t="shared" si="183"/>
        <v>UKRAYNA</v>
      </c>
      <c r="D644" s="12" t="str">
        <f t="shared" si="185"/>
        <v>CHORNOMORSK</v>
      </c>
      <c r="E644" s="13" t="s">
        <v>24</v>
      </c>
      <c r="F644" s="18">
        <v>1</v>
      </c>
      <c r="G644" s="19">
        <v>0</v>
      </c>
      <c r="H644" s="16">
        <v>1</v>
      </c>
    </row>
    <row r="645" spans="1:8" ht="30" hidden="1" customHeight="1" x14ac:dyDescent="0.25">
      <c r="A645" s="17" t="str">
        <f t="shared" si="175"/>
        <v>İSTANBUL</v>
      </c>
      <c r="B645" s="12" t="str">
        <f t="shared" si="176"/>
        <v>TCDD HAYDARPAŞA  LİMANI</v>
      </c>
      <c r="C645" s="12" t="str">
        <f t="shared" si="183"/>
        <v>UKRAYNA</v>
      </c>
      <c r="D645" s="12" t="str">
        <f t="shared" si="185"/>
        <v>CHORNOMORSK</v>
      </c>
      <c r="E645" s="13" t="s">
        <v>25</v>
      </c>
      <c r="F645" s="18">
        <v>3</v>
      </c>
      <c r="G645" s="15">
        <v>3</v>
      </c>
      <c r="H645" s="16">
        <v>6</v>
      </c>
    </row>
    <row r="646" spans="1:8" ht="30" hidden="1" customHeight="1" x14ac:dyDescent="0.25">
      <c r="A646" s="17" t="str">
        <f t="shared" si="175"/>
        <v>İSTANBUL</v>
      </c>
      <c r="B646" s="12" t="str">
        <f t="shared" si="176"/>
        <v>TCDD HAYDARPAŞA  LİMANI</v>
      </c>
      <c r="C646" s="12" t="str">
        <f t="shared" si="183"/>
        <v>UKRAYNA</v>
      </c>
      <c r="D646" s="12" t="str">
        <f t="shared" si="185"/>
        <v>CHORNOMORSK</v>
      </c>
      <c r="E646" s="13" t="s">
        <v>32</v>
      </c>
      <c r="F646" s="14">
        <v>0</v>
      </c>
      <c r="G646" s="15">
        <v>3</v>
      </c>
      <c r="H646" s="16">
        <v>3</v>
      </c>
    </row>
    <row r="647" spans="1:8" ht="30" hidden="1" customHeight="1" x14ac:dyDescent="0.25">
      <c r="A647" s="17" t="str">
        <f t="shared" si="175"/>
        <v>İSTANBUL</v>
      </c>
      <c r="B647" s="12" t="str">
        <f t="shared" si="176"/>
        <v>TCDD HAYDARPAŞA  LİMANI</v>
      </c>
      <c r="C647" s="12" t="str">
        <f t="shared" si="183"/>
        <v>UKRAYNA</v>
      </c>
      <c r="D647" s="12" t="str">
        <f t="shared" si="185"/>
        <v>CHORNOMORSK</v>
      </c>
      <c r="E647" s="13" t="s">
        <v>12</v>
      </c>
      <c r="F647" s="18">
        <v>9</v>
      </c>
      <c r="G647" s="15">
        <v>13</v>
      </c>
      <c r="H647" s="16">
        <v>22</v>
      </c>
    </row>
    <row r="648" spans="1:8" ht="30" hidden="1" customHeight="1" x14ac:dyDescent="0.25">
      <c r="A648" s="17" t="str">
        <f t="shared" si="175"/>
        <v>İSTANBUL</v>
      </c>
      <c r="B648" s="12" t="str">
        <f t="shared" si="176"/>
        <v>TCDD HAYDARPAŞA  LİMANI</v>
      </c>
      <c r="C648" s="12" t="str">
        <f t="shared" si="183"/>
        <v>UKRAYNA</v>
      </c>
      <c r="D648" s="12" t="str">
        <f t="shared" si="185"/>
        <v>CHORNOMORSK</v>
      </c>
      <c r="E648" s="13" t="s">
        <v>34</v>
      </c>
      <c r="F648" s="14">
        <v>0</v>
      </c>
      <c r="G648" s="15">
        <v>2</v>
      </c>
      <c r="H648" s="16">
        <v>2</v>
      </c>
    </row>
    <row r="649" spans="1:8" ht="30" hidden="1" customHeight="1" x14ac:dyDescent="0.25">
      <c r="A649" s="17" t="str">
        <f t="shared" si="175"/>
        <v>İSTANBUL</v>
      </c>
      <c r="B649" s="12" t="str">
        <f t="shared" si="176"/>
        <v>TCDD HAYDARPAŞA  LİMANI</v>
      </c>
      <c r="C649" s="12" t="str">
        <f t="shared" si="183"/>
        <v>UKRAYNA</v>
      </c>
      <c r="D649" s="12" t="str">
        <f t="shared" si="185"/>
        <v>CHORNOMORSK</v>
      </c>
      <c r="E649" s="13" t="s">
        <v>56</v>
      </c>
      <c r="F649" s="18">
        <v>71</v>
      </c>
      <c r="G649" s="15">
        <v>116</v>
      </c>
      <c r="H649" s="16">
        <v>186.99999999999994</v>
      </c>
    </row>
    <row r="650" spans="1:8" ht="30" hidden="1" customHeight="1" x14ac:dyDescent="0.25">
      <c r="A650" s="17" t="str">
        <f t="shared" si="175"/>
        <v>İSTANBUL</v>
      </c>
      <c r="B650" s="12" t="str">
        <f t="shared" si="176"/>
        <v>TCDD HAYDARPAŞA  LİMANI</v>
      </c>
      <c r="C650" s="12" t="s">
        <v>42</v>
      </c>
      <c r="D650" s="12" t="s">
        <v>267</v>
      </c>
      <c r="E650" s="13" t="s">
        <v>80</v>
      </c>
      <c r="F650" s="18">
        <v>7</v>
      </c>
      <c r="G650" s="19">
        <v>0</v>
      </c>
      <c r="H650" s="16">
        <v>7</v>
      </c>
    </row>
    <row r="651" spans="1:8" ht="30" hidden="1" customHeight="1" x14ac:dyDescent="0.25">
      <c r="A651" s="17" t="str">
        <f t="shared" si="175"/>
        <v>İSTANBUL</v>
      </c>
      <c r="B651" s="12" t="str">
        <f t="shared" si="176"/>
        <v>TCDD HAYDARPAŞA  LİMANI</v>
      </c>
      <c r="C651" s="12" t="str">
        <f>C650</f>
        <v>YUNANİSTAN</v>
      </c>
      <c r="D651" s="12" t="str">
        <f>D650</f>
        <v>LAVRİO</v>
      </c>
      <c r="E651" s="13" t="s">
        <v>56</v>
      </c>
      <c r="F651" s="18">
        <v>28</v>
      </c>
      <c r="G651" s="19">
        <v>0</v>
      </c>
      <c r="H651" s="16">
        <v>28</v>
      </c>
    </row>
    <row r="652" spans="1:8" ht="30" hidden="1" customHeight="1" x14ac:dyDescent="0.25">
      <c r="A652" s="17" t="s">
        <v>287</v>
      </c>
      <c r="B652" s="12" t="s">
        <v>288</v>
      </c>
      <c r="C652" s="12" t="s">
        <v>5</v>
      </c>
      <c r="D652" s="12" t="s">
        <v>6</v>
      </c>
      <c r="E652" s="13" t="s">
        <v>7</v>
      </c>
      <c r="F652" s="18">
        <v>1</v>
      </c>
      <c r="G652" s="19">
        <v>0</v>
      </c>
      <c r="H652" s="16">
        <v>1</v>
      </c>
    </row>
    <row r="653" spans="1:8" ht="30" hidden="1" customHeight="1" x14ac:dyDescent="0.25">
      <c r="A653" s="17" t="str">
        <f t="shared" ref="A653:A689" si="186">A652</f>
        <v>İZMİR</v>
      </c>
      <c r="B653" s="12" t="str">
        <f>B652</f>
        <v>ALSANCAK İSKELESİ</v>
      </c>
      <c r="C653" s="12" t="str">
        <f>C652</f>
        <v>İTALYA</v>
      </c>
      <c r="D653" s="12" t="str">
        <f>D652</f>
        <v>TRIESTE</v>
      </c>
      <c r="E653" s="13" t="s">
        <v>56</v>
      </c>
      <c r="F653" s="18">
        <v>26</v>
      </c>
      <c r="G653" s="19">
        <v>0</v>
      </c>
      <c r="H653" s="16">
        <v>26</v>
      </c>
    </row>
    <row r="654" spans="1:8" ht="30" hidden="1" customHeight="1" x14ac:dyDescent="0.25">
      <c r="A654" s="17" t="str">
        <f t="shared" si="186"/>
        <v>İZMİR</v>
      </c>
      <c r="B654" s="12" t="s">
        <v>289</v>
      </c>
      <c r="C654" s="12" t="s">
        <v>15</v>
      </c>
      <c r="D654" s="12" t="s">
        <v>15</v>
      </c>
      <c r="E654" s="13" t="s">
        <v>7</v>
      </c>
      <c r="F654" s="14">
        <v>0</v>
      </c>
      <c r="G654" s="15">
        <v>1</v>
      </c>
      <c r="H654" s="16">
        <v>1</v>
      </c>
    </row>
    <row r="655" spans="1:8" ht="30" hidden="1" customHeight="1" x14ac:dyDescent="0.25">
      <c r="A655" s="17" t="str">
        <f t="shared" si="186"/>
        <v>İZMİR</v>
      </c>
      <c r="B655" s="12" t="str">
        <f t="shared" ref="B655:B689" si="187">B654</f>
        <v>İZMİR TCDD ALSANCAK LİMANI</v>
      </c>
      <c r="C655" s="12" t="s">
        <v>85</v>
      </c>
      <c r="D655" s="12" t="s">
        <v>86</v>
      </c>
      <c r="E655" s="13" t="s">
        <v>56</v>
      </c>
      <c r="F655" s="14">
        <v>0</v>
      </c>
      <c r="G655" s="15">
        <v>9</v>
      </c>
      <c r="H655" s="16">
        <v>9</v>
      </c>
    </row>
    <row r="656" spans="1:8" ht="30" hidden="1" customHeight="1" x14ac:dyDescent="0.25">
      <c r="A656" s="17" t="str">
        <f t="shared" si="186"/>
        <v>İZMİR</v>
      </c>
      <c r="B656" s="12" t="str">
        <f t="shared" si="187"/>
        <v>İZMİR TCDD ALSANCAK LİMANI</v>
      </c>
      <c r="C656" s="12" t="s">
        <v>94</v>
      </c>
      <c r="D656" s="12" t="s">
        <v>95</v>
      </c>
      <c r="E656" s="13" t="s">
        <v>21</v>
      </c>
      <c r="F656" s="14">
        <v>0</v>
      </c>
      <c r="G656" s="15">
        <v>1</v>
      </c>
      <c r="H656" s="16">
        <v>1</v>
      </c>
    </row>
    <row r="657" spans="1:8" ht="30" hidden="1" customHeight="1" x14ac:dyDescent="0.25">
      <c r="A657" s="17" t="str">
        <f t="shared" si="186"/>
        <v>İZMİR</v>
      </c>
      <c r="B657" s="12" t="str">
        <f t="shared" si="187"/>
        <v>İZMİR TCDD ALSANCAK LİMANI</v>
      </c>
      <c r="C657" s="12" t="str">
        <f t="shared" ref="C657:C658" si="188">C656</f>
        <v>BELÇİKA</v>
      </c>
      <c r="D657" s="12" t="str">
        <f>D656</f>
        <v>ANTWERPEN</v>
      </c>
      <c r="E657" s="13" t="s">
        <v>34</v>
      </c>
      <c r="F657" s="18">
        <v>370.00000000000006</v>
      </c>
      <c r="G657" s="15">
        <v>69.000000000000014</v>
      </c>
      <c r="H657" s="16">
        <v>439</v>
      </c>
    </row>
    <row r="658" spans="1:8" ht="30" hidden="1" customHeight="1" x14ac:dyDescent="0.25">
      <c r="A658" s="17" t="str">
        <f t="shared" si="186"/>
        <v>İZMİR</v>
      </c>
      <c r="B658" s="12" t="str">
        <f t="shared" si="187"/>
        <v>İZMİR TCDD ALSANCAK LİMANI</v>
      </c>
      <c r="C658" s="12" t="str">
        <f t="shared" si="188"/>
        <v>BELÇİKA</v>
      </c>
      <c r="D658" s="12" t="s">
        <v>96</v>
      </c>
      <c r="E658" s="13" t="s">
        <v>56</v>
      </c>
      <c r="F658" s="14">
        <v>0</v>
      </c>
      <c r="G658" s="15">
        <v>1</v>
      </c>
      <c r="H658" s="16">
        <v>1</v>
      </c>
    </row>
    <row r="659" spans="1:8" ht="30" hidden="1" customHeight="1" x14ac:dyDescent="0.25">
      <c r="A659" s="17" t="str">
        <f t="shared" si="186"/>
        <v>İZMİR</v>
      </c>
      <c r="B659" s="12" t="str">
        <f t="shared" si="187"/>
        <v>İZMİR TCDD ALSANCAK LİMANI</v>
      </c>
      <c r="C659" s="12" t="s">
        <v>97</v>
      </c>
      <c r="D659" s="12" t="s">
        <v>180</v>
      </c>
      <c r="E659" s="13" t="s">
        <v>56</v>
      </c>
      <c r="F659" s="14">
        <v>0</v>
      </c>
      <c r="G659" s="15">
        <v>3</v>
      </c>
      <c r="H659" s="16">
        <v>3</v>
      </c>
    </row>
    <row r="660" spans="1:8" ht="30" hidden="1" customHeight="1" x14ac:dyDescent="0.25">
      <c r="A660" s="17" t="str">
        <f t="shared" si="186"/>
        <v>İZMİR</v>
      </c>
      <c r="B660" s="12" t="str">
        <f t="shared" si="187"/>
        <v>İZMİR TCDD ALSANCAK LİMANI</v>
      </c>
      <c r="C660" s="12" t="s">
        <v>203</v>
      </c>
      <c r="D660" s="12" t="s">
        <v>290</v>
      </c>
      <c r="E660" s="13" t="s">
        <v>282</v>
      </c>
      <c r="F660" s="18">
        <v>40</v>
      </c>
      <c r="G660" s="19">
        <v>0</v>
      </c>
      <c r="H660" s="16">
        <v>40</v>
      </c>
    </row>
    <row r="661" spans="1:8" ht="30" customHeight="1" x14ac:dyDescent="0.25">
      <c r="A661" s="17" t="str">
        <f t="shared" si="186"/>
        <v>İZMİR</v>
      </c>
      <c r="B661" s="12" t="str">
        <f t="shared" si="187"/>
        <v>İZMİR TCDD ALSANCAK LİMANI</v>
      </c>
      <c r="C661" s="12" t="s">
        <v>291</v>
      </c>
      <c r="D661" s="12" t="s">
        <v>292</v>
      </c>
      <c r="E661" s="13" t="s">
        <v>34</v>
      </c>
      <c r="F661" s="18">
        <v>23</v>
      </c>
      <c r="G661" s="15">
        <v>782</v>
      </c>
      <c r="H661" s="16">
        <v>805</v>
      </c>
    </row>
    <row r="662" spans="1:8" ht="30" hidden="1" customHeight="1" x14ac:dyDescent="0.25">
      <c r="A662" s="17" t="str">
        <f t="shared" si="186"/>
        <v>İZMİR</v>
      </c>
      <c r="B662" s="12" t="str">
        <f t="shared" si="187"/>
        <v>İZMİR TCDD ALSANCAK LİMANI</v>
      </c>
      <c r="C662" s="12" t="s">
        <v>100</v>
      </c>
      <c r="D662" s="12" t="s">
        <v>293</v>
      </c>
      <c r="E662" s="13" t="s">
        <v>7</v>
      </c>
      <c r="F662" s="18">
        <v>3</v>
      </c>
      <c r="G662" s="19">
        <v>0</v>
      </c>
      <c r="H662" s="16">
        <v>3</v>
      </c>
    </row>
    <row r="663" spans="1:8" ht="30" hidden="1" customHeight="1" x14ac:dyDescent="0.25">
      <c r="A663" s="17" t="str">
        <f t="shared" si="186"/>
        <v>İZMİR</v>
      </c>
      <c r="B663" s="12" t="str">
        <f t="shared" si="187"/>
        <v>İZMİR TCDD ALSANCAK LİMANI</v>
      </c>
      <c r="C663" s="12" t="str">
        <f t="shared" ref="C663:C672" si="189">C662</f>
        <v>FRANSA</v>
      </c>
      <c r="D663" s="12" t="s">
        <v>104</v>
      </c>
      <c r="E663" s="13" t="s">
        <v>80</v>
      </c>
      <c r="F663" s="18">
        <v>132</v>
      </c>
      <c r="G663" s="15">
        <v>139</v>
      </c>
      <c r="H663" s="16">
        <v>271</v>
      </c>
    </row>
    <row r="664" spans="1:8" ht="30" hidden="1" customHeight="1" x14ac:dyDescent="0.25">
      <c r="A664" s="17" t="str">
        <f t="shared" si="186"/>
        <v>İZMİR</v>
      </c>
      <c r="B664" s="12" t="str">
        <f t="shared" si="187"/>
        <v>İZMİR TCDD ALSANCAK LİMANI</v>
      </c>
      <c r="C664" s="12" t="str">
        <f t="shared" si="189"/>
        <v>FRANSA</v>
      </c>
      <c r="D664" s="12" t="str">
        <f t="shared" ref="D664:D672" si="190">D663</f>
        <v>SETE</v>
      </c>
      <c r="E664" s="13" t="s">
        <v>7</v>
      </c>
      <c r="F664" s="18">
        <v>334.00000000000011</v>
      </c>
      <c r="G664" s="15">
        <v>591.99999999999989</v>
      </c>
      <c r="H664" s="16">
        <v>926</v>
      </c>
    </row>
    <row r="665" spans="1:8" ht="30" hidden="1" customHeight="1" x14ac:dyDescent="0.25">
      <c r="A665" s="17" t="str">
        <f t="shared" si="186"/>
        <v>İZMİR</v>
      </c>
      <c r="B665" s="12" t="str">
        <f t="shared" si="187"/>
        <v>İZMİR TCDD ALSANCAK LİMANI</v>
      </c>
      <c r="C665" s="12" t="str">
        <f t="shared" si="189"/>
        <v>FRANSA</v>
      </c>
      <c r="D665" s="12" t="str">
        <f t="shared" si="190"/>
        <v>SETE</v>
      </c>
      <c r="E665" s="13" t="s">
        <v>19</v>
      </c>
      <c r="F665" s="18">
        <v>20</v>
      </c>
      <c r="G665" s="19">
        <v>0</v>
      </c>
      <c r="H665" s="16">
        <v>20</v>
      </c>
    </row>
    <row r="666" spans="1:8" ht="17.100000000000001" hidden="1" customHeight="1" x14ac:dyDescent="0.25">
      <c r="A666" s="17" t="str">
        <f t="shared" si="186"/>
        <v>İZMİR</v>
      </c>
      <c r="B666" s="12" t="str">
        <f t="shared" si="187"/>
        <v>İZMİR TCDD ALSANCAK LİMANI</v>
      </c>
      <c r="C666" s="12" t="str">
        <f t="shared" si="189"/>
        <v>FRANSA</v>
      </c>
      <c r="D666" s="12" t="str">
        <f t="shared" si="190"/>
        <v>SETE</v>
      </c>
      <c r="E666" s="13" t="s">
        <v>24</v>
      </c>
      <c r="F666" s="18">
        <v>381</v>
      </c>
      <c r="G666" s="15">
        <v>62</v>
      </c>
      <c r="H666" s="16">
        <v>442.99999999999989</v>
      </c>
    </row>
    <row r="667" spans="1:8" ht="17.100000000000001" hidden="1" customHeight="1" x14ac:dyDescent="0.25">
      <c r="A667" s="17" t="str">
        <f t="shared" si="186"/>
        <v>İZMİR</v>
      </c>
      <c r="B667" s="12" t="str">
        <f t="shared" si="187"/>
        <v>İZMİR TCDD ALSANCAK LİMANI</v>
      </c>
      <c r="C667" s="12" t="str">
        <f t="shared" si="189"/>
        <v>FRANSA</v>
      </c>
      <c r="D667" s="12" t="str">
        <f t="shared" si="190"/>
        <v>SETE</v>
      </c>
      <c r="E667" s="13" t="s">
        <v>121</v>
      </c>
      <c r="F667" s="18">
        <v>9</v>
      </c>
      <c r="G667" s="19">
        <v>0</v>
      </c>
      <c r="H667" s="16">
        <v>9</v>
      </c>
    </row>
    <row r="668" spans="1:8" ht="30" hidden="1" customHeight="1" x14ac:dyDescent="0.25">
      <c r="A668" s="17" t="str">
        <f t="shared" si="186"/>
        <v>İZMİR</v>
      </c>
      <c r="B668" s="12" t="str">
        <f t="shared" si="187"/>
        <v>İZMİR TCDD ALSANCAK LİMANI</v>
      </c>
      <c r="C668" s="12" t="str">
        <f t="shared" si="189"/>
        <v>FRANSA</v>
      </c>
      <c r="D668" s="12" t="str">
        <f t="shared" si="190"/>
        <v>SETE</v>
      </c>
      <c r="E668" s="13" t="s">
        <v>47</v>
      </c>
      <c r="F668" s="14">
        <v>0</v>
      </c>
      <c r="G668" s="15">
        <v>1</v>
      </c>
      <c r="H668" s="16">
        <v>1</v>
      </c>
    </row>
    <row r="669" spans="1:8" ht="30" hidden="1" customHeight="1" x14ac:dyDescent="0.25">
      <c r="A669" s="17" t="str">
        <f t="shared" si="186"/>
        <v>İZMİR</v>
      </c>
      <c r="B669" s="12" t="str">
        <f t="shared" si="187"/>
        <v>İZMİR TCDD ALSANCAK LİMANI</v>
      </c>
      <c r="C669" s="12" t="str">
        <f t="shared" si="189"/>
        <v>FRANSA</v>
      </c>
      <c r="D669" s="12" t="str">
        <f t="shared" si="190"/>
        <v>SETE</v>
      </c>
      <c r="E669" s="13" t="s">
        <v>31</v>
      </c>
      <c r="F669" s="18">
        <v>1</v>
      </c>
      <c r="G669" s="19">
        <v>0</v>
      </c>
      <c r="H669" s="16">
        <v>1</v>
      </c>
    </row>
    <row r="670" spans="1:8" ht="30" hidden="1" customHeight="1" x14ac:dyDescent="0.25">
      <c r="A670" s="17" t="str">
        <f t="shared" si="186"/>
        <v>İZMİR</v>
      </c>
      <c r="B670" s="12" t="str">
        <f t="shared" si="187"/>
        <v>İZMİR TCDD ALSANCAK LİMANI</v>
      </c>
      <c r="C670" s="12" t="str">
        <f t="shared" si="189"/>
        <v>FRANSA</v>
      </c>
      <c r="D670" s="12" t="str">
        <f t="shared" si="190"/>
        <v>SETE</v>
      </c>
      <c r="E670" s="13" t="s">
        <v>12</v>
      </c>
      <c r="F670" s="18">
        <v>3</v>
      </c>
      <c r="G670" s="15">
        <v>3</v>
      </c>
      <c r="H670" s="16">
        <v>6</v>
      </c>
    </row>
    <row r="671" spans="1:8" ht="30" hidden="1" customHeight="1" x14ac:dyDescent="0.25">
      <c r="A671" s="17" t="str">
        <f t="shared" si="186"/>
        <v>İZMİR</v>
      </c>
      <c r="B671" s="12" t="str">
        <f t="shared" si="187"/>
        <v>İZMİR TCDD ALSANCAK LİMANI</v>
      </c>
      <c r="C671" s="12" t="str">
        <f t="shared" si="189"/>
        <v>FRANSA</v>
      </c>
      <c r="D671" s="12" t="str">
        <f t="shared" si="190"/>
        <v>SETE</v>
      </c>
      <c r="E671" s="13" t="s">
        <v>34</v>
      </c>
      <c r="F671" s="18">
        <v>1</v>
      </c>
      <c r="G671" s="19">
        <v>0</v>
      </c>
      <c r="H671" s="16">
        <v>1</v>
      </c>
    </row>
    <row r="672" spans="1:8" ht="30" hidden="1" customHeight="1" x14ac:dyDescent="0.25">
      <c r="A672" s="17" t="str">
        <f t="shared" si="186"/>
        <v>İZMİR</v>
      </c>
      <c r="B672" s="12" t="str">
        <f t="shared" si="187"/>
        <v>İZMİR TCDD ALSANCAK LİMANI</v>
      </c>
      <c r="C672" s="12" t="str">
        <f t="shared" si="189"/>
        <v>FRANSA</v>
      </c>
      <c r="D672" s="12" t="str">
        <f t="shared" si="190"/>
        <v>SETE</v>
      </c>
      <c r="E672" s="13" t="s">
        <v>56</v>
      </c>
      <c r="F672" s="18">
        <v>6412</v>
      </c>
      <c r="G672" s="15">
        <v>6432</v>
      </c>
      <c r="H672" s="16">
        <v>12843.999999999991</v>
      </c>
    </row>
    <row r="673" spans="1:8" ht="30" hidden="1" customHeight="1" x14ac:dyDescent="0.25">
      <c r="A673" s="17" t="str">
        <f t="shared" si="186"/>
        <v>İZMİR</v>
      </c>
      <c r="B673" s="12" t="str">
        <f t="shared" si="187"/>
        <v>İZMİR TCDD ALSANCAK LİMANI</v>
      </c>
      <c r="C673" s="12" t="s">
        <v>110</v>
      </c>
      <c r="D673" s="12" t="s">
        <v>111</v>
      </c>
      <c r="E673" s="13" t="s">
        <v>34</v>
      </c>
      <c r="F673" s="18">
        <v>3</v>
      </c>
      <c r="G673" s="15">
        <v>1</v>
      </c>
      <c r="H673" s="16">
        <v>4</v>
      </c>
    </row>
    <row r="674" spans="1:8" ht="30" hidden="1" customHeight="1" x14ac:dyDescent="0.25">
      <c r="A674" s="17" t="str">
        <f t="shared" si="186"/>
        <v>İZMİR</v>
      </c>
      <c r="B674" s="12" t="str">
        <f t="shared" si="187"/>
        <v>İZMİR TCDD ALSANCAK LİMANI</v>
      </c>
      <c r="C674" s="12" t="str">
        <f>C673</f>
        <v>İNGİLTERE</v>
      </c>
      <c r="D674" s="12" t="s">
        <v>112</v>
      </c>
      <c r="E674" s="13" t="s">
        <v>34</v>
      </c>
      <c r="F674" s="18">
        <v>191</v>
      </c>
      <c r="G674" s="19">
        <v>0</v>
      </c>
      <c r="H674" s="16">
        <v>191</v>
      </c>
    </row>
    <row r="675" spans="1:8" ht="30" hidden="1" customHeight="1" x14ac:dyDescent="0.25">
      <c r="A675" s="17" t="str">
        <f t="shared" si="186"/>
        <v>İZMİR</v>
      </c>
      <c r="B675" s="12" t="str">
        <f t="shared" si="187"/>
        <v>İZMİR TCDD ALSANCAK LİMANI</v>
      </c>
      <c r="C675" s="12" t="s">
        <v>230</v>
      </c>
      <c r="D675" s="12" t="s">
        <v>231</v>
      </c>
      <c r="E675" s="13" t="s">
        <v>34</v>
      </c>
      <c r="F675" s="18">
        <v>15</v>
      </c>
      <c r="G675" s="19">
        <v>0</v>
      </c>
      <c r="H675" s="16">
        <v>15</v>
      </c>
    </row>
    <row r="676" spans="1:8" ht="30" customHeight="1" x14ac:dyDescent="0.25">
      <c r="A676" s="17" t="str">
        <f t="shared" si="186"/>
        <v>İZMİR</v>
      </c>
      <c r="B676" s="12" t="str">
        <f t="shared" si="187"/>
        <v>İZMİR TCDD ALSANCAK LİMANI</v>
      </c>
      <c r="C676" s="12" t="s">
        <v>114</v>
      </c>
      <c r="D676" s="12" t="s">
        <v>115</v>
      </c>
      <c r="E676" s="13" t="s">
        <v>34</v>
      </c>
      <c r="F676" s="18">
        <v>1257</v>
      </c>
      <c r="G676" s="19">
        <v>0</v>
      </c>
      <c r="H676" s="16">
        <v>1257</v>
      </c>
    </row>
    <row r="677" spans="1:8" ht="30" customHeight="1" x14ac:dyDescent="0.25">
      <c r="A677" s="17" t="str">
        <f t="shared" si="186"/>
        <v>İZMİR</v>
      </c>
      <c r="B677" s="12" t="str">
        <f t="shared" si="187"/>
        <v>İZMİR TCDD ALSANCAK LİMANI</v>
      </c>
      <c r="C677" s="12" t="s">
        <v>75</v>
      </c>
      <c r="D677" s="12" t="s">
        <v>76</v>
      </c>
      <c r="E677" s="13" t="s">
        <v>34</v>
      </c>
      <c r="F677" s="14">
        <v>0</v>
      </c>
      <c r="G677" s="15">
        <v>11022</v>
      </c>
      <c r="H677" s="16">
        <v>11022</v>
      </c>
    </row>
    <row r="678" spans="1:8" ht="30" customHeight="1" x14ac:dyDescent="0.25">
      <c r="A678" s="17" t="str">
        <f t="shared" si="186"/>
        <v>İZMİR</v>
      </c>
      <c r="B678" s="12" t="str">
        <f t="shared" si="187"/>
        <v>İZMİR TCDD ALSANCAK LİMANI</v>
      </c>
      <c r="C678" s="12" t="s">
        <v>123</v>
      </c>
      <c r="D678" s="12" t="s">
        <v>294</v>
      </c>
      <c r="E678" s="13" t="s">
        <v>34</v>
      </c>
      <c r="F678" s="18">
        <v>272.99999999999994</v>
      </c>
      <c r="G678" s="15">
        <v>1260.0000000000002</v>
      </c>
      <c r="H678" s="16">
        <v>1532.9999999999995</v>
      </c>
    </row>
    <row r="679" spans="1:8" ht="30" hidden="1" customHeight="1" x14ac:dyDescent="0.25">
      <c r="A679" s="17" t="str">
        <f t="shared" si="186"/>
        <v>İZMİR</v>
      </c>
      <c r="B679" s="12" t="str">
        <f t="shared" si="187"/>
        <v>İZMİR TCDD ALSANCAK LİMANI</v>
      </c>
      <c r="C679" s="12" t="s">
        <v>5</v>
      </c>
      <c r="D679" s="12" t="s">
        <v>173</v>
      </c>
      <c r="E679" s="13" t="s">
        <v>34</v>
      </c>
      <c r="F679" s="18">
        <v>36</v>
      </c>
      <c r="G679" s="15">
        <v>55</v>
      </c>
      <c r="H679" s="16">
        <v>91</v>
      </c>
    </row>
    <row r="680" spans="1:8" ht="30" hidden="1" customHeight="1" x14ac:dyDescent="0.25">
      <c r="A680" s="17" t="str">
        <f t="shared" si="186"/>
        <v>İZMİR</v>
      </c>
      <c r="B680" s="12" t="str">
        <f t="shared" si="187"/>
        <v>İZMİR TCDD ALSANCAK LİMANI</v>
      </c>
      <c r="C680" s="12" t="str">
        <f t="shared" ref="C680:C684" si="191">C679</f>
        <v>İTALYA</v>
      </c>
      <c r="D680" s="12" t="s">
        <v>6</v>
      </c>
      <c r="E680" s="13" t="s">
        <v>80</v>
      </c>
      <c r="F680" s="18">
        <v>106</v>
      </c>
      <c r="G680" s="15">
        <v>182</v>
      </c>
      <c r="H680" s="16">
        <v>288.00000000000006</v>
      </c>
    </row>
    <row r="681" spans="1:8" ht="30" hidden="1" customHeight="1" x14ac:dyDescent="0.25">
      <c r="A681" s="17" t="str">
        <f t="shared" si="186"/>
        <v>İZMİR</v>
      </c>
      <c r="B681" s="12" t="str">
        <f t="shared" si="187"/>
        <v>İZMİR TCDD ALSANCAK LİMANI</v>
      </c>
      <c r="C681" s="12" t="str">
        <f t="shared" si="191"/>
        <v>İTALYA</v>
      </c>
      <c r="D681" s="12" t="str">
        <f t="shared" ref="D681:D684" si="192">D680</f>
        <v>TRIESTE</v>
      </c>
      <c r="E681" s="13" t="s">
        <v>7</v>
      </c>
      <c r="F681" s="18">
        <v>30.000000000000011</v>
      </c>
      <c r="G681" s="15">
        <v>60.000000000000007</v>
      </c>
      <c r="H681" s="16">
        <v>90.000000000000014</v>
      </c>
    </row>
    <row r="682" spans="1:8" ht="30" hidden="1" customHeight="1" x14ac:dyDescent="0.25">
      <c r="A682" s="17" t="str">
        <f t="shared" si="186"/>
        <v>İZMİR</v>
      </c>
      <c r="B682" s="12" t="str">
        <f t="shared" si="187"/>
        <v>İZMİR TCDD ALSANCAK LİMANI</v>
      </c>
      <c r="C682" s="12" t="str">
        <f t="shared" si="191"/>
        <v>İTALYA</v>
      </c>
      <c r="D682" s="12" t="str">
        <f t="shared" si="192"/>
        <v>TRIESTE</v>
      </c>
      <c r="E682" s="13" t="s">
        <v>19</v>
      </c>
      <c r="F682" s="18">
        <v>1</v>
      </c>
      <c r="G682" s="19">
        <v>0</v>
      </c>
      <c r="H682" s="16">
        <v>1</v>
      </c>
    </row>
    <row r="683" spans="1:8" ht="17.100000000000001" hidden="1" customHeight="1" x14ac:dyDescent="0.25">
      <c r="A683" s="17" t="str">
        <f t="shared" si="186"/>
        <v>İZMİR</v>
      </c>
      <c r="B683" s="12" t="str">
        <f t="shared" si="187"/>
        <v>İZMİR TCDD ALSANCAK LİMANI</v>
      </c>
      <c r="C683" s="12" t="str">
        <f t="shared" si="191"/>
        <v>İTALYA</v>
      </c>
      <c r="D683" s="12" t="str">
        <f t="shared" si="192"/>
        <v>TRIESTE</v>
      </c>
      <c r="E683" s="13" t="s">
        <v>24</v>
      </c>
      <c r="F683" s="18">
        <v>2</v>
      </c>
      <c r="G683" s="15">
        <v>1</v>
      </c>
      <c r="H683" s="16">
        <v>3</v>
      </c>
    </row>
    <row r="684" spans="1:8" ht="30" hidden="1" customHeight="1" x14ac:dyDescent="0.25">
      <c r="A684" s="17" t="str">
        <f t="shared" si="186"/>
        <v>İZMİR</v>
      </c>
      <c r="B684" s="12" t="str">
        <f t="shared" si="187"/>
        <v>İZMİR TCDD ALSANCAK LİMANI</v>
      </c>
      <c r="C684" s="12" t="str">
        <f t="shared" si="191"/>
        <v>İTALYA</v>
      </c>
      <c r="D684" s="12" t="str">
        <f t="shared" si="192"/>
        <v>TRIESTE</v>
      </c>
      <c r="E684" s="13" t="s">
        <v>56</v>
      </c>
      <c r="F684" s="18">
        <v>3389.9999999999991</v>
      </c>
      <c r="G684" s="15">
        <v>5117.0000000000009</v>
      </c>
      <c r="H684" s="16">
        <v>8507.0000000000055</v>
      </c>
    </row>
    <row r="685" spans="1:8" ht="30" customHeight="1" x14ac:dyDescent="0.25">
      <c r="A685" s="17" t="str">
        <f t="shared" si="186"/>
        <v>İZMİR</v>
      </c>
      <c r="B685" s="12" t="str">
        <f t="shared" si="187"/>
        <v>İZMİR TCDD ALSANCAK LİMANI</v>
      </c>
      <c r="C685" s="12" t="s">
        <v>142</v>
      </c>
      <c r="D685" s="12" t="s">
        <v>143</v>
      </c>
      <c r="E685" s="13" t="s">
        <v>34</v>
      </c>
      <c r="F685" s="14">
        <v>0</v>
      </c>
      <c r="G685" s="15">
        <v>1719</v>
      </c>
      <c r="H685" s="16">
        <v>1719</v>
      </c>
    </row>
    <row r="686" spans="1:8" ht="30" hidden="1" customHeight="1" x14ac:dyDescent="0.25">
      <c r="A686" s="17" t="str">
        <f t="shared" si="186"/>
        <v>İZMİR</v>
      </c>
      <c r="B686" s="12" t="str">
        <f t="shared" si="187"/>
        <v>İZMİR TCDD ALSANCAK LİMANI</v>
      </c>
      <c r="C686" s="12" t="s">
        <v>295</v>
      </c>
      <c r="D686" s="12" t="s">
        <v>296</v>
      </c>
      <c r="E686" s="13" t="s">
        <v>197</v>
      </c>
      <c r="F686" s="14">
        <v>0</v>
      </c>
      <c r="G686" s="15">
        <v>1</v>
      </c>
      <c r="H686" s="16">
        <v>1</v>
      </c>
    </row>
    <row r="687" spans="1:8" ht="30" customHeight="1" x14ac:dyDescent="0.25">
      <c r="A687" s="17" t="str">
        <f t="shared" si="186"/>
        <v>İZMİR</v>
      </c>
      <c r="B687" s="12" t="str">
        <f t="shared" si="187"/>
        <v>İZMİR TCDD ALSANCAK LİMANI</v>
      </c>
      <c r="C687" s="12" t="s">
        <v>144</v>
      </c>
      <c r="D687" s="12" t="s">
        <v>145</v>
      </c>
      <c r="E687" s="13" t="s">
        <v>34</v>
      </c>
      <c r="F687" s="14">
        <v>0</v>
      </c>
      <c r="G687" s="15">
        <v>2350</v>
      </c>
      <c r="H687" s="16">
        <v>2350</v>
      </c>
    </row>
    <row r="688" spans="1:8" ht="17.100000000000001" hidden="1" customHeight="1" x14ac:dyDescent="0.25">
      <c r="A688" s="17" t="str">
        <f t="shared" si="186"/>
        <v>İZMİR</v>
      </c>
      <c r="B688" s="12" t="str">
        <f t="shared" si="187"/>
        <v>İZMİR TCDD ALSANCAK LİMANI</v>
      </c>
      <c r="C688" s="12" t="s">
        <v>42</v>
      </c>
      <c r="D688" s="12" t="s">
        <v>164</v>
      </c>
      <c r="E688" s="13" t="s">
        <v>26</v>
      </c>
      <c r="F688" s="18">
        <v>10</v>
      </c>
      <c r="G688" s="19">
        <v>0</v>
      </c>
      <c r="H688" s="16">
        <v>10</v>
      </c>
    </row>
    <row r="689" spans="1:8" ht="30" hidden="1" customHeight="1" x14ac:dyDescent="0.25">
      <c r="A689" s="17" t="str">
        <f t="shared" si="186"/>
        <v>İZMİR</v>
      </c>
      <c r="B689" s="12" t="str">
        <f t="shared" si="187"/>
        <v>İZMİR TCDD ALSANCAK LİMANI</v>
      </c>
      <c r="C689" s="12" t="str">
        <f>C688</f>
        <v>YUNANİSTAN</v>
      </c>
      <c r="D689" s="12" t="str">
        <f>D688</f>
        <v>PIRAEUS</v>
      </c>
      <c r="E689" s="13" t="s">
        <v>34</v>
      </c>
      <c r="F689" s="18">
        <v>3</v>
      </c>
      <c r="G689" s="19">
        <v>0</v>
      </c>
      <c r="H689" s="16">
        <v>3</v>
      </c>
    </row>
    <row r="690" spans="1:8" ht="30" hidden="1" customHeight="1" x14ac:dyDescent="0.25">
      <c r="A690" s="17" t="s">
        <v>297</v>
      </c>
      <c r="B690" s="12" t="s">
        <v>298</v>
      </c>
      <c r="C690" s="12" t="s">
        <v>250</v>
      </c>
      <c r="D690" s="12" t="s">
        <v>255</v>
      </c>
      <c r="E690" s="13" t="s">
        <v>7</v>
      </c>
      <c r="F690" s="14">
        <v>0</v>
      </c>
      <c r="G690" s="15">
        <v>4</v>
      </c>
      <c r="H690" s="16">
        <v>4</v>
      </c>
    </row>
    <row r="691" spans="1:8" ht="30" hidden="1" customHeight="1" x14ac:dyDescent="0.25">
      <c r="A691" s="17" t="str">
        <f t="shared" ref="A691:A722" si="193">A690</f>
        <v>MERSİN</v>
      </c>
      <c r="B691" s="12" t="s">
        <v>299</v>
      </c>
      <c r="C691" s="12" t="s">
        <v>85</v>
      </c>
      <c r="D691" s="12" t="s">
        <v>300</v>
      </c>
      <c r="E691" s="13" t="s">
        <v>12</v>
      </c>
      <c r="F691" s="18">
        <v>7</v>
      </c>
      <c r="G691" s="19">
        <v>0</v>
      </c>
      <c r="H691" s="16">
        <v>7</v>
      </c>
    </row>
    <row r="692" spans="1:8" ht="30" hidden="1" customHeight="1" x14ac:dyDescent="0.25">
      <c r="A692" s="17" t="str">
        <f t="shared" si="193"/>
        <v>MERSİN</v>
      </c>
      <c r="B692" s="12" t="str">
        <f t="shared" ref="B692:B723" si="194">B691</f>
        <v>MERSİN ULUSLARARASI LİMANI</v>
      </c>
      <c r="C692" s="12" t="s">
        <v>88</v>
      </c>
      <c r="D692" s="12" t="s">
        <v>90</v>
      </c>
      <c r="E692" s="13" t="s">
        <v>34</v>
      </c>
      <c r="F692" s="18">
        <v>130</v>
      </c>
      <c r="G692" s="19">
        <v>0</v>
      </c>
      <c r="H692" s="16">
        <v>130</v>
      </c>
    </row>
    <row r="693" spans="1:8" ht="30" hidden="1" customHeight="1" x14ac:dyDescent="0.25">
      <c r="A693" s="17" t="str">
        <f t="shared" si="193"/>
        <v>MERSİN</v>
      </c>
      <c r="B693" s="12" t="str">
        <f t="shared" si="194"/>
        <v>MERSİN ULUSLARARASI LİMANI</v>
      </c>
      <c r="C693" s="12" t="s">
        <v>94</v>
      </c>
      <c r="D693" s="12" t="s">
        <v>95</v>
      </c>
      <c r="E693" s="13" t="s">
        <v>80</v>
      </c>
      <c r="F693" s="14">
        <v>0</v>
      </c>
      <c r="G693" s="15">
        <v>3</v>
      </c>
      <c r="H693" s="16">
        <v>3</v>
      </c>
    </row>
    <row r="694" spans="1:8" ht="30" hidden="1" customHeight="1" x14ac:dyDescent="0.25">
      <c r="A694" s="17" t="str">
        <f t="shared" si="193"/>
        <v>MERSİN</v>
      </c>
      <c r="B694" s="12" t="str">
        <f t="shared" si="194"/>
        <v>MERSİN ULUSLARARASI LİMANI</v>
      </c>
      <c r="C694" s="12" t="str">
        <f>C693</f>
        <v>BELÇİKA</v>
      </c>
      <c r="D694" s="12" t="str">
        <f>D693</f>
        <v>ANTWERPEN</v>
      </c>
      <c r="E694" s="13" t="s">
        <v>12</v>
      </c>
      <c r="F694" s="18">
        <v>4</v>
      </c>
      <c r="G694" s="19">
        <v>0</v>
      </c>
      <c r="H694" s="16">
        <v>4</v>
      </c>
    </row>
    <row r="695" spans="1:8" ht="30" hidden="1" customHeight="1" x14ac:dyDescent="0.25">
      <c r="A695" s="17" t="str">
        <f t="shared" si="193"/>
        <v>MERSİN</v>
      </c>
      <c r="B695" s="12" t="str">
        <f t="shared" si="194"/>
        <v>MERSİN ULUSLARARASI LİMANI</v>
      </c>
      <c r="C695" s="12" t="s">
        <v>301</v>
      </c>
      <c r="D695" s="12" t="s">
        <v>302</v>
      </c>
      <c r="E695" s="13" t="s">
        <v>12</v>
      </c>
      <c r="F695" s="14">
        <v>0</v>
      </c>
      <c r="G695" s="15">
        <v>165</v>
      </c>
      <c r="H695" s="16">
        <v>165</v>
      </c>
    </row>
    <row r="696" spans="1:8" ht="17.100000000000001" hidden="1" customHeight="1" x14ac:dyDescent="0.25">
      <c r="A696" s="17" t="str">
        <f t="shared" si="193"/>
        <v>MERSİN</v>
      </c>
      <c r="B696" s="12" t="str">
        <f t="shared" si="194"/>
        <v>MERSİN ULUSLARARASI LİMANI</v>
      </c>
      <c r="C696" s="12" t="s">
        <v>97</v>
      </c>
      <c r="D696" s="12" t="s">
        <v>98</v>
      </c>
      <c r="E696" s="13" t="s">
        <v>121</v>
      </c>
      <c r="F696" s="14">
        <v>0</v>
      </c>
      <c r="G696" s="15">
        <v>6</v>
      </c>
      <c r="H696" s="16">
        <v>6</v>
      </c>
    </row>
    <row r="697" spans="1:8" ht="30" hidden="1" customHeight="1" x14ac:dyDescent="0.25">
      <c r="A697" s="17" t="str">
        <f t="shared" si="193"/>
        <v>MERSİN</v>
      </c>
      <c r="B697" s="12" t="str">
        <f t="shared" si="194"/>
        <v>MERSİN ULUSLARARASI LİMANI</v>
      </c>
      <c r="C697" s="12" t="s">
        <v>105</v>
      </c>
      <c r="D697" s="12" t="s">
        <v>303</v>
      </c>
      <c r="E697" s="13" t="s">
        <v>34</v>
      </c>
      <c r="F697" s="18">
        <v>241</v>
      </c>
      <c r="G697" s="19">
        <v>0</v>
      </c>
      <c r="H697" s="16">
        <v>241</v>
      </c>
    </row>
    <row r="698" spans="1:8" ht="30" hidden="1" customHeight="1" x14ac:dyDescent="0.25">
      <c r="A698" s="17" t="str">
        <f t="shared" si="193"/>
        <v>MERSİN</v>
      </c>
      <c r="B698" s="12" t="str">
        <f t="shared" si="194"/>
        <v>MERSİN ULUSLARARASI LİMANI</v>
      </c>
      <c r="C698" s="12" t="str">
        <f t="shared" ref="C698:C699" si="195">C697</f>
        <v>GÜNEY KORE</v>
      </c>
      <c r="D698" s="12" t="s">
        <v>183</v>
      </c>
      <c r="E698" s="13" t="s">
        <v>34</v>
      </c>
      <c r="F698" s="18">
        <v>201</v>
      </c>
      <c r="G698" s="19">
        <v>0</v>
      </c>
      <c r="H698" s="16">
        <v>201</v>
      </c>
    </row>
    <row r="699" spans="1:8" ht="30" customHeight="1" x14ac:dyDescent="0.25">
      <c r="A699" s="17" t="str">
        <f t="shared" si="193"/>
        <v>MERSİN</v>
      </c>
      <c r="B699" s="12" t="str">
        <f t="shared" si="194"/>
        <v>MERSİN ULUSLARARASI LİMANI</v>
      </c>
      <c r="C699" s="12" t="str">
        <f t="shared" si="195"/>
        <v>GÜNEY KORE</v>
      </c>
      <c r="D699" s="12" t="s">
        <v>208</v>
      </c>
      <c r="E699" s="13" t="s">
        <v>34</v>
      </c>
      <c r="F699" s="18">
        <v>925</v>
      </c>
      <c r="G699" s="19">
        <v>0</v>
      </c>
      <c r="H699" s="16">
        <v>925</v>
      </c>
    </row>
    <row r="700" spans="1:8" ht="30" hidden="1" customHeight="1" x14ac:dyDescent="0.25">
      <c r="A700" s="17" t="str">
        <f t="shared" si="193"/>
        <v>MERSİN</v>
      </c>
      <c r="B700" s="12" t="str">
        <f t="shared" si="194"/>
        <v>MERSİN ULUSLARARASI LİMANI</v>
      </c>
      <c r="C700" s="12" t="s">
        <v>114</v>
      </c>
      <c r="D700" s="12" t="s">
        <v>119</v>
      </c>
      <c r="E700" s="13" t="s">
        <v>12</v>
      </c>
      <c r="F700" s="18">
        <v>21</v>
      </c>
      <c r="G700" s="19">
        <v>0</v>
      </c>
      <c r="H700" s="16">
        <v>21</v>
      </c>
    </row>
    <row r="701" spans="1:8" ht="30" hidden="1" customHeight="1" x14ac:dyDescent="0.25">
      <c r="A701" s="17" t="str">
        <f t="shared" si="193"/>
        <v>MERSİN</v>
      </c>
      <c r="B701" s="12" t="str">
        <f t="shared" si="194"/>
        <v>MERSİN ULUSLARARASI LİMANI</v>
      </c>
      <c r="C701" s="12" t="s">
        <v>75</v>
      </c>
      <c r="D701" s="12" t="s">
        <v>304</v>
      </c>
      <c r="E701" s="13" t="s">
        <v>7</v>
      </c>
      <c r="F701" s="18">
        <v>751.00000000000023</v>
      </c>
      <c r="G701" s="15">
        <v>1014.0000000000001</v>
      </c>
      <c r="H701" s="16">
        <v>1764.9999999999998</v>
      </c>
    </row>
    <row r="702" spans="1:8" ht="30" hidden="1" customHeight="1" x14ac:dyDescent="0.25">
      <c r="A702" s="17" t="str">
        <f t="shared" si="193"/>
        <v>MERSİN</v>
      </c>
      <c r="B702" s="12" t="str">
        <f t="shared" si="194"/>
        <v>MERSİN ULUSLARARASI LİMANI</v>
      </c>
      <c r="C702" s="12" t="str">
        <f>C701</f>
        <v>İSRAİL</v>
      </c>
      <c r="D702" s="12" t="str">
        <f>D701</f>
        <v>HAIFA</v>
      </c>
      <c r="E702" s="13" t="s">
        <v>12</v>
      </c>
      <c r="F702" s="14">
        <v>0</v>
      </c>
      <c r="G702" s="15">
        <v>103</v>
      </c>
      <c r="H702" s="16">
        <v>103</v>
      </c>
    </row>
    <row r="703" spans="1:8" ht="30" hidden="1" customHeight="1" x14ac:dyDescent="0.25">
      <c r="A703" s="17" t="str">
        <f t="shared" si="193"/>
        <v>MERSİN</v>
      </c>
      <c r="B703" s="12" t="str">
        <f t="shared" si="194"/>
        <v>MERSİN ULUSLARARASI LİMANI</v>
      </c>
      <c r="C703" s="12" t="s">
        <v>5</v>
      </c>
      <c r="D703" s="12" t="s">
        <v>173</v>
      </c>
      <c r="E703" s="13" t="s">
        <v>34</v>
      </c>
      <c r="F703" s="18">
        <v>4</v>
      </c>
      <c r="G703" s="19">
        <v>0</v>
      </c>
      <c r="H703" s="16">
        <v>4</v>
      </c>
    </row>
    <row r="704" spans="1:8" ht="30" hidden="1" customHeight="1" x14ac:dyDescent="0.25">
      <c r="A704" s="17" t="str">
        <f t="shared" si="193"/>
        <v>MERSİN</v>
      </c>
      <c r="B704" s="12" t="str">
        <f t="shared" si="194"/>
        <v>MERSİN ULUSLARARASI LİMANI</v>
      </c>
      <c r="C704" s="12" t="str">
        <f>C703</f>
        <v>İTALYA</v>
      </c>
      <c r="D704" s="12" t="s">
        <v>6</v>
      </c>
      <c r="E704" s="13" t="s">
        <v>7</v>
      </c>
      <c r="F704" s="18">
        <v>20869.000000000007</v>
      </c>
      <c r="G704" s="15">
        <v>21472.000000000004</v>
      </c>
      <c r="H704" s="16">
        <v>42341.000000000007</v>
      </c>
    </row>
    <row r="705" spans="1:8" ht="30" customHeight="1" x14ac:dyDescent="0.25">
      <c r="A705" s="17" t="str">
        <f t="shared" si="193"/>
        <v>MERSİN</v>
      </c>
      <c r="B705" s="12" t="str">
        <f t="shared" si="194"/>
        <v>MERSİN ULUSLARARASI LİMANI</v>
      </c>
      <c r="C705" s="12" t="s">
        <v>131</v>
      </c>
      <c r="D705" s="12" t="s">
        <v>305</v>
      </c>
      <c r="E705" s="13" t="s">
        <v>12</v>
      </c>
      <c r="F705" s="18">
        <v>1100</v>
      </c>
      <c r="G705" s="19">
        <v>0</v>
      </c>
      <c r="H705" s="16">
        <v>1100</v>
      </c>
    </row>
    <row r="706" spans="1:8" ht="30" hidden="1" customHeight="1" x14ac:dyDescent="0.25">
      <c r="A706" s="17" t="str">
        <f t="shared" si="193"/>
        <v>MERSİN</v>
      </c>
      <c r="B706" s="12" t="str">
        <f t="shared" si="194"/>
        <v>MERSİN ULUSLARARASI LİMANI</v>
      </c>
      <c r="C706" s="12" t="str">
        <f>C705</f>
        <v>JAPONYA</v>
      </c>
      <c r="D706" s="12" t="str">
        <f>D705</f>
        <v>NAGOYA, AICHI</v>
      </c>
      <c r="E706" s="13" t="s">
        <v>34</v>
      </c>
      <c r="F706" s="18">
        <v>320</v>
      </c>
      <c r="G706" s="19">
        <v>0</v>
      </c>
      <c r="H706" s="16">
        <v>320</v>
      </c>
    </row>
    <row r="707" spans="1:8" ht="30" hidden="1" customHeight="1" x14ac:dyDescent="0.25">
      <c r="A707" s="17" t="str">
        <f t="shared" si="193"/>
        <v>MERSİN</v>
      </c>
      <c r="B707" s="12" t="str">
        <f t="shared" si="194"/>
        <v>MERSİN ULUSLARARASI LİMANI</v>
      </c>
      <c r="C707" s="12" t="s">
        <v>250</v>
      </c>
      <c r="D707" s="12" t="s">
        <v>255</v>
      </c>
      <c r="E707" s="13" t="s">
        <v>80</v>
      </c>
      <c r="F707" s="14">
        <v>0</v>
      </c>
      <c r="G707" s="15">
        <v>13</v>
      </c>
      <c r="H707" s="16">
        <v>13</v>
      </c>
    </row>
    <row r="708" spans="1:8" ht="30" hidden="1" customHeight="1" x14ac:dyDescent="0.25">
      <c r="A708" s="17" t="str">
        <f t="shared" si="193"/>
        <v>MERSİN</v>
      </c>
      <c r="B708" s="12" t="str">
        <f t="shared" si="194"/>
        <v>MERSİN ULUSLARARASI LİMANI</v>
      </c>
      <c r="C708" s="12" t="str">
        <f t="shared" ref="C708:C740" si="196">C707</f>
        <v>KUZEY KIBRIS TÜRK CUM. (KKTC)</v>
      </c>
      <c r="D708" s="12" t="str">
        <f t="shared" ref="D708:D724" si="197">D707</f>
        <v>FAMAGUSTA</v>
      </c>
      <c r="E708" s="13" t="s">
        <v>7</v>
      </c>
      <c r="F708" s="18">
        <v>4135.9999999999982</v>
      </c>
      <c r="G708" s="15">
        <v>15715.000000000009</v>
      </c>
      <c r="H708" s="16">
        <v>19851.000000000018</v>
      </c>
    </row>
    <row r="709" spans="1:8" ht="30" hidden="1" customHeight="1" x14ac:dyDescent="0.25">
      <c r="A709" s="17" t="str">
        <f t="shared" si="193"/>
        <v>MERSİN</v>
      </c>
      <c r="B709" s="12" t="str">
        <f t="shared" si="194"/>
        <v>MERSİN ULUSLARARASI LİMANI</v>
      </c>
      <c r="C709" s="12" t="str">
        <f t="shared" si="196"/>
        <v>KUZEY KIBRIS TÜRK CUM. (KKTC)</v>
      </c>
      <c r="D709" s="12" t="str">
        <f t="shared" si="197"/>
        <v>FAMAGUSTA</v>
      </c>
      <c r="E709" s="13" t="s">
        <v>19</v>
      </c>
      <c r="F709" s="18">
        <v>12048.000000000011</v>
      </c>
      <c r="G709" s="15">
        <v>29</v>
      </c>
      <c r="H709" s="16">
        <v>12077.000000000013</v>
      </c>
    </row>
    <row r="710" spans="1:8" ht="17.100000000000001" hidden="1" customHeight="1" x14ac:dyDescent="0.25">
      <c r="A710" s="17" t="str">
        <f t="shared" si="193"/>
        <v>MERSİN</v>
      </c>
      <c r="B710" s="12" t="str">
        <f t="shared" si="194"/>
        <v>MERSİN ULUSLARARASI LİMANI</v>
      </c>
      <c r="C710" s="12" t="str">
        <f t="shared" si="196"/>
        <v>KUZEY KIBRIS TÜRK CUM. (KKTC)</v>
      </c>
      <c r="D710" s="12" t="str">
        <f t="shared" si="197"/>
        <v>FAMAGUSTA</v>
      </c>
      <c r="E710" s="13" t="s">
        <v>190</v>
      </c>
      <c r="F710" s="14">
        <v>0</v>
      </c>
      <c r="G710" s="15">
        <v>14</v>
      </c>
      <c r="H710" s="16">
        <v>14</v>
      </c>
    </row>
    <row r="711" spans="1:8" ht="17.100000000000001" hidden="1" customHeight="1" x14ac:dyDescent="0.25">
      <c r="A711" s="17" t="str">
        <f t="shared" si="193"/>
        <v>MERSİN</v>
      </c>
      <c r="B711" s="12" t="str">
        <f t="shared" si="194"/>
        <v>MERSİN ULUSLARARASI LİMANI</v>
      </c>
      <c r="C711" s="12" t="str">
        <f t="shared" si="196"/>
        <v>KUZEY KIBRIS TÜRK CUM. (KKTC)</v>
      </c>
      <c r="D711" s="12" t="str">
        <f t="shared" si="197"/>
        <v>FAMAGUSTA</v>
      </c>
      <c r="E711" s="13" t="s">
        <v>24</v>
      </c>
      <c r="F711" s="18">
        <v>8</v>
      </c>
      <c r="G711" s="15">
        <v>9</v>
      </c>
      <c r="H711" s="16">
        <v>17.000000000000004</v>
      </c>
    </row>
    <row r="712" spans="1:8" ht="17.100000000000001" hidden="1" customHeight="1" x14ac:dyDescent="0.25">
      <c r="A712" s="17" t="str">
        <f t="shared" si="193"/>
        <v>MERSİN</v>
      </c>
      <c r="B712" s="12" t="str">
        <f t="shared" si="194"/>
        <v>MERSİN ULUSLARARASI LİMANI</v>
      </c>
      <c r="C712" s="12" t="str">
        <f t="shared" si="196"/>
        <v>KUZEY KIBRIS TÜRK CUM. (KKTC)</v>
      </c>
      <c r="D712" s="12" t="str">
        <f t="shared" si="197"/>
        <v>FAMAGUSTA</v>
      </c>
      <c r="E712" s="13" t="s">
        <v>121</v>
      </c>
      <c r="F712" s="18">
        <v>1</v>
      </c>
      <c r="G712" s="19">
        <v>0</v>
      </c>
      <c r="H712" s="16">
        <v>1</v>
      </c>
    </row>
    <row r="713" spans="1:8" ht="30" hidden="1" customHeight="1" x14ac:dyDescent="0.25">
      <c r="A713" s="17" t="str">
        <f t="shared" si="193"/>
        <v>MERSİN</v>
      </c>
      <c r="B713" s="12" t="str">
        <f t="shared" si="194"/>
        <v>MERSİN ULUSLARARASI LİMANI</v>
      </c>
      <c r="C713" s="12" t="str">
        <f t="shared" si="196"/>
        <v>KUZEY KIBRIS TÜRK CUM. (KKTC)</v>
      </c>
      <c r="D713" s="12" t="str">
        <f t="shared" si="197"/>
        <v>FAMAGUSTA</v>
      </c>
      <c r="E713" s="13" t="s">
        <v>25</v>
      </c>
      <c r="F713" s="18">
        <v>11</v>
      </c>
      <c r="G713" s="15">
        <v>428.99999999999983</v>
      </c>
      <c r="H713" s="16">
        <v>439.99999999999966</v>
      </c>
    </row>
    <row r="714" spans="1:8" ht="30" hidden="1" customHeight="1" x14ac:dyDescent="0.25">
      <c r="A714" s="17" t="str">
        <f t="shared" si="193"/>
        <v>MERSİN</v>
      </c>
      <c r="B714" s="12" t="str">
        <f t="shared" si="194"/>
        <v>MERSİN ULUSLARARASI LİMANI</v>
      </c>
      <c r="C714" s="12" t="str">
        <f t="shared" si="196"/>
        <v>KUZEY KIBRIS TÜRK CUM. (KKTC)</v>
      </c>
      <c r="D714" s="12" t="str">
        <f t="shared" si="197"/>
        <v>FAMAGUSTA</v>
      </c>
      <c r="E714" s="13" t="s">
        <v>21</v>
      </c>
      <c r="F714" s="18">
        <v>283.00000000000017</v>
      </c>
      <c r="G714" s="15">
        <v>6</v>
      </c>
      <c r="H714" s="16">
        <v>288.99999999999994</v>
      </c>
    </row>
    <row r="715" spans="1:8" ht="17.100000000000001" hidden="1" customHeight="1" x14ac:dyDescent="0.25">
      <c r="A715" s="17" t="str">
        <f t="shared" si="193"/>
        <v>MERSİN</v>
      </c>
      <c r="B715" s="12" t="str">
        <f t="shared" si="194"/>
        <v>MERSİN ULUSLARARASI LİMANI</v>
      </c>
      <c r="C715" s="12" t="str">
        <f t="shared" si="196"/>
        <v>KUZEY KIBRIS TÜRK CUM. (KKTC)</v>
      </c>
      <c r="D715" s="12" t="str">
        <f t="shared" si="197"/>
        <v>FAMAGUSTA</v>
      </c>
      <c r="E715" s="13" t="s">
        <v>26</v>
      </c>
      <c r="F715" s="14">
        <v>0</v>
      </c>
      <c r="G715" s="15">
        <v>2</v>
      </c>
      <c r="H715" s="16">
        <v>2</v>
      </c>
    </row>
    <row r="716" spans="1:8" ht="30" hidden="1" customHeight="1" x14ac:dyDescent="0.25">
      <c r="A716" s="17" t="str">
        <f t="shared" si="193"/>
        <v>MERSİN</v>
      </c>
      <c r="B716" s="12" t="str">
        <f t="shared" si="194"/>
        <v>MERSİN ULUSLARARASI LİMANI</v>
      </c>
      <c r="C716" s="12" t="str">
        <f t="shared" si="196"/>
        <v>KUZEY KIBRIS TÜRK CUM. (KKTC)</v>
      </c>
      <c r="D716" s="12" t="str">
        <f t="shared" si="197"/>
        <v>FAMAGUSTA</v>
      </c>
      <c r="E716" s="13" t="s">
        <v>28</v>
      </c>
      <c r="F716" s="14">
        <v>0</v>
      </c>
      <c r="G716" s="15">
        <v>1</v>
      </c>
      <c r="H716" s="16">
        <v>1</v>
      </c>
    </row>
    <row r="717" spans="1:8" ht="30" hidden="1" customHeight="1" x14ac:dyDescent="0.25">
      <c r="A717" s="17" t="str">
        <f t="shared" si="193"/>
        <v>MERSİN</v>
      </c>
      <c r="B717" s="12" t="str">
        <f t="shared" si="194"/>
        <v>MERSİN ULUSLARARASI LİMANI</v>
      </c>
      <c r="C717" s="12" t="str">
        <f t="shared" si="196"/>
        <v>KUZEY KIBRIS TÜRK CUM. (KKTC)</v>
      </c>
      <c r="D717" s="12" t="str">
        <f t="shared" si="197"/>
        <v>FAMAGUSTA</v>
      </c>
      <c r="E717" s="13" t="s">
        <v>46</v>
      </c>
      <c r="F717" s="14">
        <v>0</v>
      </c>
      <c r="G717" s="15">
        <v>1</v>
      </c>
      <c r="H717" s="16">
        <v>1</v>
      </c>
    </row>
    <row r="718" spans="1:8" ht="30" hidden="1" customHeight="1" x14ac:dyDescent="0.25">
      <c r="A718" s="17" t="str">
        <f t="shared" si="193"/>
        <v>MERSİN</v>
      </c>
      <c r="B718" s="12" t="str">
        <f t="shared" si="194"/>
        <v>MERSİN ULUSLARARASI LİMANI</v>
      </c>
      <c r="C718" s="12" t="str">
        <f t="shared" si="196"/>
        <v>KUZEY KIBRIS TÜRK CUM. (KKTC)</v>
      </c>
      <c r="D718" s="12" t="str">
        <f t="shared" si="197"/>
        <v>FAMAGUSTA</v>
      </c>
      <c r="E718" s="13" t="s">
        <v>47</v>
      </c>
      <c r="F718" s="18">
        <v>1</v>
      </c>
      <c r="G718" s="15">
        <v>1</v>
      </c>
      <c r="H718" s="16">
        <v>2</v>
      </c>
    </row>
    <row r="719" spans="1:8" ht="17.100000000000001" hidden="1" customHeight="1" x14ac:dyDescent="0.25">
      <c r="A719" s="17" t="str">
        <f t="shared" si="193"/>
        <v>MERSİN</v>
      </c>
      <c r="B719" s="12" t="str">
        <f t="shared" si="194"/>
        <v>MERSİN ULUSLARARASI LİMANI</v>
      </c>
      <c r="C719" s="12" t="str">
        <f t="shared" si="196"/>
        <v>KUZEY KIBRIS TÜRK CUM. (KKTC)</v>
      </c>
      <c r="D719" s="12" t="str">
        <f t="shared" si="197"/>
        <v>FAMAGUSTA</v>
      </c>
      <c r="E719" s="13" t="s">
        <v>87</v>
      </c>
      <c r="F719" s="14">
        <v>0</v>
      </c>
      <c r="G719" s="15">
        <v>8</v>
      </c>
      <c r="H719" s="16">
        <v>8</v>
      </c>
    </row>
    <row r="720" spans="1:8" ht="30" hidden="1" customHeight="1" x14ac:dyDescent="0.25">
      <c r="A720" s="17" t="str">
        <f t="shared" si="193"/>
        <v>MERSİN</v>
      </c>
      <c r="B720" s="12" t="str">
        <f t="shared" si="194"/>
        <v>MERSİN ULUSLARARASI LİMANI</v>
      </c>
      <c r="C720" s="12" t="str">
        <f t="shared" si="196"/>
        <v>KUZEY KIBRIS TÜRK CUM. (KKTC)</v>
      </c>
      <c r="D720" s="12" t="str">
        <f t="shared" si="197"/>
        <v>FAMAGUSTA</v>
      </c>
      <c r="E720" s="13" t="s">
        <v>31</v>
      </c>
      <c r="F720" s="14">
        <v>0</v>
      </c>
      <c r="G720" s="15">
        <v>2</v>
      </c>
      <c r="H720" s="16">
        <v>2</v>
      </c>
    </row>
    <row r="721" spans="1:8" ht="30" hidden="1" customHeight="1" x14ac:dyDescent="0.25">
      <c r="A721" s="17" t="str">
        <f t="shared" si="193"/>
        <v>MERSİN</v>
      </c>
      <c r="B721" s="12" t="str">
        <f t="shared" si="194"/>
        <v>MERSİN ULUSLARARASI LİMANI</v>
      </c>
      <c r="C721" s="12" t="str">
        <f t="shared" si="196"/>
        <v>KUZEY KIBRIS TÜRK CUM. (KKTC)</v>
      </c>
      <c r="D721" s="12" t="str">
        <f t="shared" si="197"/>
        <v>FAMAGUSTA</v>
      </c>
      <c r="E721" s="13" t="s">
        <v>32</v>
      </c>
      <c r="F721" s="18">
        <v>1</v>
      </c>
      <c r="G721" s="15">
        <v>3</v>
      </c>
      <c r="H721" s="16">
        <v>4</v>
      </c>
    </row>
    <row r="722" spans="1:8" ht="30" customHeight="1" x14ac:dyDescent="0.25">
      <c r="A722" s="17" t="str">
        <f t="shared" si="193"/>
        <v>MERSİN</v>
      </c>
      <c r="B722" s="12" t="str">
        <f t="shared" si="194"/>
        <v>MERSİN ULUSLARARASI LİMANI</v>
      </c>
      <c r="C722" s="12" t="str">
        <f t="shared" si="196"/>
        <v>KUZEY KIBRIS TÜRK CUM. (KKTC)</v>
      </c>
      <c r="D722" s="12" t="str">
        <f t="shared" si="197"/>
        <v>FAMAGUSTA</v>
      </c>
      <c r="E722" s="13" t="s">
        <v>12</v>
      </c>
      <c r="F722" s="18">
        <v>386.00000000000011</v>
      </c>
      <c r="G722" s="15">
        <v>404.0000000000004</v>
      </c>
      <c r="H722" s="16">
        <v>790.00000000000045</v>
      </c>
    </row>
    <row r="723" spans="1:8" ht="30" hidden="1" customHeight="1" x14ac:dyDescent="0.25">
      <c r="A723" s="17" t="str">
        <f t="shared" ref="A723:A754" si="198">A722</f>
        <v>MERSİN</v>
      </c>
      <c r="B723" s="12" t="str">
        <f t="shared" si="194"/>
        <v>MERSİN ULUSLARARASI LİMANI</v>
      </c>
      <c r="C723" s="12" t="str">
        <f t="shared" si="196"/>
        <v>KUZEY KIBRIS TÜRK CUM. (KKTC)</v>
      </c>
      <c r="D723" s="12" t="str">
        <f t="shared" si="197"/>
        <v>FAMAGUSTA</v>
      </c>
      <c r="E723" s="13" t="s">
        <v>34</v>
      </c>
      <c r="F723" s="18">
        <v>2</v>
      </c>
      <c r="G723" s="15">
        <v>93.000000000000014</v>
      </c>
      <c r="H723" s="16">
        <v>95.000000000000014</v>
      </c>
    </row>
    <row r="724" spans="1:8" ht="30" hidden="1" customHeight="1" x14ac:dyDescent="0.25">
      <c r="A724" s="17" t="str">
        <f t="shared" si="198"/>
        <v>MERSİN</v>
      </c>
      <c r="B724" s="12" t="str">
        <f t="shared" ref="B724:B752" si="199">B723</f>
        <v>MERSİN ULUSLARARASI LİMANI</v>
      </c>
      <c r="C724" s="12" t="str">
        <f t="shared" si="196"/>
        <v>KUZEY KIBRIS TÜRK CUM. (KKTC)</v>
      </c>
      <c r="D724" s="12" t="str">
        <f t="shared" si="197"/>
        <v>FAMAGUSTA</v>
      </c>
      <c r="E724" s="13" t="s">
        <v>56</v>
      </c>
      <c r="F724" s="14">
        <v>0</v>
      </c>
      <c r="G724" s="15">
        <v>2</v>
      </c>
      <c r="H724" s="16">
        <v>2</v>
      </c>
    </row>
    <row r="725" spans="1:8" ht="30" hidden="1" customHeight="1" x14ac:dyDescent="0.25">
      <c r="A725" s="17" t="str">
        <f t="shared" si="198"/>
        <v>MERSİN</v>
      </c>
      <c r="B725" s="12" t="str">
        <f t="shared" si="199"/>
        <v>MERSİN ULUSLARARASI LİMANI</v>
      </c>
      <c r="C725" s="12" t="str">
        <f t="shared" si="196"/>
        <v>KUZEY KIBRIS TÜRK CUM. (KKTC)</v>
      </c>
      <c r="D725" s="12" t="s">
        <v>251</v>
      </c>
      <c r="E725" s="13" t="s">
        <v>80</v>
      </c>
      <c r="F725" s="14">
        <v>0</v>
      </c>
      <c r="G725" s="15">
        <v>24</v>
      </c>
      <c r="H725" s="16">
        <v>24</v>
      </c>
    </row>
    <row r="726" spans="1:8" ht="30" hidden="1" customHeight="1" x14ac:dyDescent="0.25">
      <c r="A726" s="17" t="str">
        <f t="shared" si="198"/>
        <v>MERSİN</v>
      </c>
      <c r="B726" s="12" t="str">
        <f t="shared" si="199"/>
        <v>MERSİN ULUSLARARASI LİMANI</v>
      </c>
      <c r="C726" s="12" t="str">
        <f t="shared" si="196"/>
        <v>KUZEY KIBRIS TÜRK CUM. (KKTC)</v>
      </c>
      <c r="D726" s="12" t="str">
        <f t="shared" ref="D726:D740" si="200">D725</f>
        <v>KYRENIA</v>
      </c>
      <c r="E726" s="13" t="s">
        <v>7</v>
      </c>
      <c r="F726" s="18">
        <v>546.00000000000011</v>
      </c>
      <c r="G726" s="15">
        <v>5569.0000000000009</v>
      </c>
      <c r="H726" s="16">
        <v>6114.9999999999991</v>
      </c>
    </row>
    <row r="727" spans="1:8" ht="30" hidden="1" customHeight="1" x14ac:dyDescent="0.25">
      <c r="A727" s="17" t="str">
        <f t="shared" si="198"/>
        <v>MERSİN</v>
      </c>
      <c r="B727" s="12" t="str">
        <f t="shared" si="199"/>
        <v>MERSİN ULUSLARARASI LİMANI</v>
      </c>
      <c r="C727" s="12" t="str">
        <f t="shared" si="196"/>
        <v>KUZEY KIBRIS TÜRK CUM. (KKTC)</v>
      </c>
      <c r="D727" s="12" t="str">
        <f t="shared" si="200"/>
        <v>KYRENIA</v>
      </c>
      <c r="E727" s="13" t="s">
        <v>19</v>
      </c>
      <c r="F727" s="18">
        <v>4622.0000000000009</v>
      </c>
      <c r="G727" s="15">
        <v>3</v>
      </c>
      <c r="H727" s="16">
        <v>4625.0000000000009</v>
      </c>
    </row>
    <row r="728" spans="1:8" ht="17.100000000000001" hidden="1" customHeight="1" x14ac:dyDescent="0.25">
      <c r="A728" s="17" t="str">
        <f t="shared" si="198"/>
        <v>MERSİN</v>
      </c>
      <c r="B728" s="12" t="str">
        <f t="shared" si="199"/>
        <v>MERSİN ULUSLARARASI LİMANI</v>
      </c>
      <c r="C728" s="12" t="str">
        <f t="shared" si="196"/>
        <v>KUZEY KIBRIS TÜRK CUM. (KKTC)</v>
      </c>
      <c r="D728" s="12" t="str">
        <f t="shared" si="200"/>
        <v>KYRENIA</v>
      </c>
      <c r="E728" s="13" t="s">
        <v>190</v>
      </c>
      <c r="F728" s="18">
        <v>1</v>
      </c>
      <c r="G728" s="15">
        <v>31</v>
      </c>
      <c r="H728" s="16">
        <v>32.000000000000007</v>
      </c>
    </row>
    <row r="729" spans="1:8" ht="17.100000000000001" hidden="1" customHeight="1" x14ac:dyDescent="0.25">
      <c r="A729" s="17" t="str">
        <f t="shared" si="198"/>
        <v>MERSİN</v>
      </c>
      <c r="B729" s="12" t="str">
        <f t="shared" si="199"/>
        <v>MERSİN ULUSLARARASI LİMANI</v>
      </c>
      <c r="C729" s="12" t="str">
        <f t="shared" si="196"/>
        <v>KUZEY KIBRIS TÜRK CUM. (KKTC)</v>
      </c>
      <c r="D729" s="12" t="str">
        <f t="shared" si="200"/>
        <v>KYRENIA</v>
      </c>
      <c r="E729" s="13" t="s">
        <v>24</v>
      </c>
      <c r="F729" s="18">
        <v>3</v>
      </c>
      <c r="G729" s="15">
        <v>8</v>
      </c>
      <c r="H729" s="16">
        <v>11</v>
      </c>
    </row>
    <row r="730" spans="1:8" ht="30" hidden="1" customHeight="1" x14ac:dyDescent="0.25">
      <c r="A730" s="17" t="str">
        <f t="shared" si="198"/>
        <v>MERSİN</v>
      </c>
      <c r="B730" s="12" t="str">
        <f t="shared" si="199"/>
        <v>MERSİN ULUSLARARASI LİMANI</v>
      </c>
      <c r="C730" s="12" t="str">
        <f t="shared" si="196"/>
        <v>KUZEY KIBRIS TÜRK CUM. (KKTC)</v>
      </c>
      <c r="D730" s="12" t="str">
        <f t="shared" si="200"/>
        <v>KYRENIA</v>
      </c>
      <c r="E730" s="13" t="s">
        <v>25</v>
      </c>
      <c r="F730" s="14">
        <v>0</v>
      </c>
      <c r="G730" s="15">
        <v>79.000000000000014</v>
      </c>
      <c r="H730" s="16">
        <v>79.000000000000014</v>
      </c>
    </row>
    <row r="731" spans="1:8" ht="30" hidden="1" customHeight="1" x14ac:dyDescent="0.25">
      <c r="A731" s="17" t="str">
        <f t="shared" si="198"/>
        <v>MERSİN</v>
      </c>
      <c r="B731" s="12" t="str">
        <f t="shared" si="199"/>
        <v>MERSİN ULUSLARARASI LİMANI</v>
      </c>
      <c r="C731" s="12" t="str">
        <f t="shared" si="196"/>
        <v>KUZEY KIBRIS TÜRK CUM. (KKTC)</v>
      </c>
      <c r="D731" s="12" t="str">
        <f t="shared" si="200"/>
        <v>KYRENIA</v>
      </c>
      <c r="E731" s="13" t="s">
        <v>21</v>
      </c>
      <c r="F731" s="18">
        <v>136</v>
      </c>
      <c r="G731" s="15">
        <v>5</v>
      </c>
      <c r="H731" s="16">
        <v>141.00000000000003</v>
      </c>
    </row>
    <row r="732" spans="1:8" ht="17.100000000000001" hidden="1" customHeight="1" x14ac:dyDescent="0.25">
      <c r="A732" s="17" t="str">
        <f t="shared" si="198"/>
        <v>MERSİN</v>
      </c>
      <c r="B732" s="12" t="str">
        <f t="shared" si="199"/>
        <v>MERSİN ULUSLARARASI LİMANI</v>
      </c>
      <c r="C732" s="12" t="str">
        <f t="shared" si="196"/>
        <v>KUZEY KIBRIS TÜRK CUM. (KKTC)</v>
      </c>
      <c r="D732" s="12" t="str">
        <f t="shared" si="200"/>
        <v>KYRENIA</v>
      </c>
      <c r="E732" s="13" t="s">
        <v>26</v>
      </c>
      <c r="F732" s="14">
        <v>0</v>
      </c>
      <c r="G732" s="15">
        <v>2</v>
      </c>
      <c r="H732" s="16">
        <v>2</v>
      </c>
    </row>
    <row r="733" spans="1:8" ht="30" hidden="1" customHeight="1" x14ac:dyDescent="0.25">
      <c r="A733" s="17" t="str">
        <f t="shared" si="198"/>
        <v>MERSİN</v>
      </c>
      <c r="B733" s="12" t="str">
        <f t="shared" si="199"/>
        <v>MERSİN ULUSLARARASI LİMANI</v>
      </c>
      <c r="C733" s="12" t="str">
        <f t="shared" si="196"/>
        <v>KUZEY KIBRIS TÜRK CUM. (KKTC)</v>
      </c>
      <c r="D733" s="12" t="str">
        <f t="shared" si="200"/>
        <v>KYRENIA</v>
      </c>
      <c r="E733" s="13" t="s">
        <v>28</v>
      </c>
      <c r="F733" s="14">
        <v>0</v>
      </c>
      <c r="G733" s="15">
        <v>4</v>
      </c>
      <c r="H733" s="16">
        <v>4</v>
      </c>
    </row>
    <row r="734" spans="1:8" ht="30" hidden="1" customHeight="1" x14ac:dyDescent="0.25">
      <c r="A734" s="17" t="str">
        <f t="shared" si="198"/>
        <v>MERSİN</v>
      </c>
      <c r="B734" s="12" t="str">
        <f t="shared" si="199"/>
        <v>MERSİN ULUSLARARASI LİMANI</v>
      </c>
      <c r="C734" s="12" t="str">
        <f t="shared" si="196"/>
        <v>KUZEY KIBRIS TÜRK CUM. (KKTC)</v>
      </c>
      <c r="D734" s="12" t="str">
        <f t="shared" si="200"/>
        <v>KYRENIA</v>
      </c>
      <c r="E734" s="13" t="s">
        <v>29</v>
      </c>
      <c r="F734" s="18">
        <v>9</v>
      </c>
      <c r="G734" s="15">
        <v>1</v>
      </c>
      <c r="H734" s="16">
        <v>10</v>
      </c>
    </row>
    <row r="735" spans="1:8" ht="17.100000000000001" hidden="1" customHeight="1" x14ac:dyDescent="0.25">
      <c r="A735" s="17" t="str">
        <f t="shared" si="198"/>
        <v>MERSİN</v>
      </c>
      <c r="B735" s="12" t="str">
        <f t="shared" si="199"/>
        <v>MERSİN ULUSLARARASI LİMANI</v>
      </c>
      <c r="C735" s="12" t="str">
        <f t="shared" si="196"/>
        <v>KUZEY KIBRIS TÜRK CUM. (KKTC)</v>
      </c>
      <c r="D735" s="12" t="str">
        <f t="shared" si="200"/>
        <v>KYRENIA</v>
      </c>
      <c r="E735" s="13" t="s">
        <v>87</v>
      </c>
      <c r="F735" s="14">
        <v>0</v>
      </c>
      <c r="G735" s="15">
        <v>2</v>
      </c>
      <c r="H735" s="16">
        <v>2</v>
      </c>
    </row>
    <row r="736" spans="1:8" ht="30" hidden="1" customHeight="1" x14ac:dyDescent="0.25">
      <c r="A736" s="17" t="str">
        <f t="shared" si="198"/>
        <v>MERSİN</v>
      </c>
      <c r="B736" s="12" t="str">
        <f t="shared" si="199"/>
        <v>MERSİN ULUSLARARASI LİMANI</v>
      </c>
      <c r="C736" s="12" t="str">
        <f t="shared" si="196"/>
        <v>KUZEY KIBRIS TÜRK CUM. (KKTC)</v>
      </c>
      <c r="D736" s="12" t="str">
        <f t="shared" si="200"/>
        <v>KYRENIA</v>
      </c>
      <c r="E736" s="13" t="s">
        <v>32</v>
      </c>
      <c r="F736" s="14">
        <v>0</v>
      </c>
      <c r="G736" s="15">
        <v>2</v>
      </c>
      <c r="H736" s="16">
        <v>2</v>
      </c>
    </row>
    <row r="737" spans="1:8" ht="17.100000000000001" hidden="1" customHeight="1" x14ac:dyDescent="0.25">
      <c r="A737" s="17" t="str">
        <f t="shared" si="198"/>
        <v>MERSİN</v>
      </c>
      <c r="B737" s="12" t="str">
        <f t="shared" si="199"/>
        <v>MERSİN ULUSLARARASI LİMANI</v>
      </c>
      <c r="C737" s="12" t="str">
        <f t="shared" si="196"/>
        <v>KUZEY KIBRIS TÜRK CUM. (KKTC)</v>
      </c>
      <c r="D737" s="12" t="str">
        <f t="shared" si="200"/>
        <v>KYRENIA</v>
      </c>
      <c r="E737" s="13" t="s">
        <v>33</v>
      </c>
      <c r="F737" s="14">
        <v>0</v>
      </c>
      <c r="G737" s="15">
        <v>46.000000000000007</v>
      </c>
      <c r="H737" s="16">
        <v>46.000000000000007</v>
      </c>
    </row>
    <row r="738" spans="1:8" ht="30" customHeight="1" x14ac:dyDescent="0.25">
      <c r="A738" s="17" t="str">
        <f t="shared" si="198"/>
        <v>MERSİN</v>
      </c>
      <c r="B738" s="12" t="str">
        <f t="shared" si="199"/>
        <v>MERSİN ULUSLARARASI LİMANI</v>
      </c>
      <c r="C738" s="12" t="str">
        <f t="shared" si="196"/>
        <v>KUZEY KIBRIS TÜRK CUM. (KKTC)</v>
      </c>
      <c r="D738" s="12" t="str">
        <f t="shared" si="200"/>
        <v>KYRENIA</v>
      </c>
      <c r="E738" s="13" t="s">
        <v>12</v>
      </c>
      <c r="F738" s="18">
        <v>546.00000000000011</v>
      </c>
      <c r="G738" s="15">
        <v>295</v>
      </c>
      <c r="H738" s="16">
        <v>840.99999999999977</v>
      </c>
    </row>
    <row r="739" spans="1:8" ht="30" hidden="1" customHeight="1" x14ac:dyDescent="0.25">
      <c r="A739" s="17" t="str">
        <f t="shared" si="198"/>
        <v>MERSİN</v>
      </c>
      <c r="B739" s="12" t="str">
        <f t="shared" si="199"/>
        <v>MERSİN ULUSLARARASI LİMANI</v>
      </c>
      <c r="C739" s="12" t="str">
        <f t="shared" si="196"/>
        <v>KUZEY KIBRIS TÜRK CUM. (KKTC)</v>
      </c>
      <c r="D739" s="12" t="str">
        <f t="shared" si="200"/>
        <v>KYRENIA</v>
      </c>
      <c r="E739" s="13" t="s">
        <v>34</v>
      </c>
      <c r="F739" s="18">
        <v>10</v>
      </c>
      <c r="G739" s="19">
        <v>0</v>
      </c>
      <c r="H739" s="16">
        <v>10</v>
      </c>
    </row>
    <row r="740" spans="1:8" ht="30" hidden="1" customHeight="1" x14ac:dyDescent="0.25">
      <c r="A740" s="17" t="str">
        <f t="shared" si="198"/>
        <v>MERSİN</v>
      </c>
      <c r="B740" s="12" t="str">
        <f t="shared" si="199"/>
        <v>MERSİN ULUSLARARASI LİMANI</v>
      </c>
      <c r="C740" s="12" t="str">
        <f t="shared" si="196"/>
        <v>KUZEY KIBRIS TÜRK CUM. (KKTC)</v>
      </c>
      <c r="D740" s="12" t="str">
        <f t="shared" si="200"/>
        <v>KYRENIA</v>
      </c>
      <c r="E740" s="13" t="s">
        <v>49</v>
      </c>
      <c r="F740" s="18">
        <v>1</v>
      </c>
      <c r="G740" s="15">
        <v>1</v>
      </c>
      <c r="H740" s="16">
        <v>2</v>
      </c>
    </row>
    <row r="741" spans="1:8" ht="30" customHeight="1" x14ac:dyDescent="0.25">
      <c r="A741" s="17" t="str">
        <f t="shared" si="198"/>
        <v>MERSİN</v>
      </c>
      <c r="B741" s="12" t="str">
        <f t="shared" si="199"/>
        <v>MERSİN ULUSLARARASI LİMANI</v>
      </c>
      <c r="C741" s="12" t="s">
        <v>137</v>
      </c>
      <c r="D741" s="12" t="s">
        <v>138</v>
      </c>
      <c r="E741" s="13" t="s">
        <v>12</v>
      </c>
      <c r="F741" s="18">
        <v>1014</v>
      </c>
      <c r="G741" s="19">
        <v>0</v>
      </c>
      <c r="H741" s="16">
        <v>1014</v>
      </c>
    </row>
    <row r="742" spans="1:8" ht="30" customHeight="1" x14ac:dyDescent="0.25">
      <c r="A742" s="17" t="str">
        <f t="shared" si="198"/>
        <v>MERSİN</v>
      </c>
      <c r="B742" s="12" t="str">
        <f t="shared" si="199"/>
        <v>MERSİN ULUSLARARASI LİMANI</v>
      </c>
      <c r="C742" s="12" t="str">
        <f>C741</f>
        <v>LÜBNAN</v>
      </c>
      <c r="D742" s="12" t="str">
        <f>D741</f>
        <v>BEIRUT</v>
      </c>
      <c r="E742" s="13" t="s">
        <v>34</v>
      </c>
      <c r="F742" s="18">
        <v>405</v>
      </c>
      <c r="G742" s="15">
        <v>103</v>
      </c>
      <c r="H742" s="16">
        <v>508</v>
      </c>
    </row>
    <row r="743" spans="1:8" ht="30" hidden="1" customHeight="1" x14ac:dyDescent="0.25">
      <c r="A743" s="17" t="str">
        <f t="shared" si="198"/>
        <v>MERSİN</v>
      </c>
      <c r="B743" s="12" t="str">
        <f t="shared" si="199"/>
        <v>MERSİN ULUSLARARASI LİMANI</v>
      </c>
      <c r="C743" s="12" t="s">
        <v>142</v>
      </c>
      <c r="D743" s="12" t="s">
        <v>143</v>
      </c>
      <c r="E743" s="13" t="s">
        <v>12</v>
      </c>
      <c r="F743" s="18">
        <v>129</v>
      </c>
      <c r="G743" s="19">
        <v>0</v>
      </c>
      <c r="H743" s="16">
        <v>129</v>
      </c>
    </row>
    <row r="744" spans="1:8" ht="30" hidden="1" customHeight="1" x14ac:dyDescent="0.25">
      <c r="A744" s="17" t="str">
        <f t="shared" si="198"/>
        <v>MERSİN</v>
      </c>
      <c r="B744" s="12" t="str">
        <f t="shared" si="199"/>
        <v>MERSİN ULUSLARARASI LİMANI</v>
      </c>
      <c r="C744" s="12" t="str">
        <f>C743</f>
        <v>MISIR</v>
      </c>
      <c r="D744" s="12" t="s">
        <v>306</v>
      </c>
      <c r="E744" s="13" t="s">
        <v>80</v>
      </c>
      <c r="F744" s="14">
        <v>0</v>
      </c>
      <c r="G744" s="15">
        <v>3</v>
      </c>
      <c r="H744" s="16">
        <v>3</v>
      </c>
    </row>
    <row r="745" spans="1:8" ht="30" hidden="1" customHeight="1" x14ac:dyDescent="0.25">
      <c r="A745" s="17" t="str">
        <f t="shared" si="198"/>
        <v>MERSİN</v>
      </c>
      <c r="B745" s="12" t="str">
        <f t="shared" si="199"/>
        <v>MERSİN ULUSLARARASI LİMANI</v>
      </c>
      <c r="C745" s="12" t="s">
        <v>149</v>
      </c>
      <c r="D745" s="12" t="s">
        <v>150</v>
      </c>
      <c r="E745" s="13" t="s">
        <v>12</v>
      </c>
      <c r="F745" s="18">
        <v>246</v>
      </c>
      <c r="G745" s="19">
        <v>0</v>
      </c>
      <c r="H745" s="16">
        <v>246</v>
      </c>
    </row>
    <row r="746" spans="1:8" ht="30" customHeight="1" x14ac:dyDescent="0.25">
      <c r="A746" s="17" t="str">
        <f t="shared" si="198"/>
        <v>MERSİN</v>
      </c>
      <c r="B746" s="12" t="str">
        <f t="shared" si="199"/>
        <v>MERSİN ULUSLARARASI LİMANI</v>
      </c>
      <c r="C746" s="12" t="str">
        <f>C745</f>
        <v>SİNGAPUR</v>
      </c>
      <c r="D746" s="12" t="str">
        <f>D745</f>
        <v>SINGAPORE</v>
      </c>
      <c r="E746" s="13" t="s">
        <v>34</v>
      </c>
      <c r="F746" s="18">
        <v>797</v>
      </c>
      <c r="G746" s="19">
        <v>0</v>
      </c>
      <c r="H746" s="16">
        <v>797</v>
      </c>
    </row>
    <row r="747" spans="1:8" ht="30" hidden="1" customHeight="1" x14ac:dyDescent="0.25">
      <c r="A747" s="17" t="str">
        <f t="shared" si="198"/>
        <v>MERSİN</v>
      </c>
      <c r="B747" s="12" t="str">
        <f t="shared" si="199"/>
        <v>MERSİN ULUSLARARASI LİMANI</v>
      </c>
      <c r="C747" s="12" t="s">
        <v>220</v>
      </c>
      <c r="D747" s="12" t="s">
        <v>221</v>
      </c>
      <c r="E747" s="13" t="s">
        <v>12</v>
      </c>
      <c r="F747" s="18">
        <v>366</v>
      </c>
      <c r="G747" s="19">
        <v>0</v>
      </c>
      <c r="H747" s="16">
        <v>366</v>
      </c>
    </row>
    <row r="748" spans="1:8" ht="30" customHeight="1" x14ac:dyDescent="0.25">
      <c r="A748" s="17" t="str">
        <f t="shared" si="198"/>
        <v>MERSİN</v>
      </c>
      <c r="B748" s="12" t="str">
        <f t="shared" si="199"/>
        <v>MERSİN ULUSLARARASI LİMANI</v>
      </c>
      <c r="C748" s="12" t="str">
        <f>C747</f>
        <v>TAYLAND</v>
      </c>
      <c r="D748" s="12" t="str">
        <f>D747</f>
        <v>LAEM CHABANG</v>
      </c>
      <c r="E748" s="13" t="s">
        <v>34</v>
      </c>
      <c r="F748" s="18">
        <v>1012</v>
      </c>
      <c r="G748" s="19">
        <v>0</v>
      </c>
      <c r="H748" s="16">
        <v>1012</v>
      </c>
    </row>
    <row r="749" spans="1:8" ht="30" hidden="1" customHeight="1" x14ac:dyDescent="0.25">
      <c r="A749" s="17" t="str">
        <f t="shared" si="198"/>
        <v>MERSİN</v>
      </c>
      <c r="B749" s="12" t="str">
        <f t="shared" si="199"/>
        <v>MERSİN ULUSLARARASI LİMANI</v>
      </c>
      <c r="C749" s="12" t="s">
        <v>161</v>
      </c>
      <c r="D749" s="12" t="s">
        <v>162</v>
      </c>
      <c r="E749" s="13" t="s">
        <v>34</v>
      </c>
      <c r="F749" s="18">
        <v>242</v>
      </c>
      <c r="G749" s="19">
        <v>0</v>
      </c>
      <c r="H749" s="16">
        <v>242</v>
      </c>
    </row>
    <row r="750" spans="1:8" ht="30" hidden="1" customHeight="1" x14ac:dyDescent="0.25">
      <c r="A750" s="17" t="str">
        <f t="shared" si="198"/>
        <v>MERSİN</v>
      </c>
      <c r="B750" s="12" t="str">
        <f t="shared" si="199"/>
        <v>MERSİN ULUSLARARASI LİMANI</v>
      </c>
      <c r="C750" s="12" t="s">
        <v>42</v>
      </c>
      <c r="D750" s="12" t="s">
        <v>164</v>
      </c>
      <c r="E750" s="13" t="s">
        <v>30</v>
      </c>
      <c r="F750" s="18">
        <v>40</v>
      </c>
      <c r="G750" s="19">
        <v>0</v>
      </c>
      <c r="H750" s="16">
        <v>40</v>
      </c>
    </row>
    <row r="751" spans="1:8" ht="30" hidden="1" customHeight="1" x14ac:dyDescent="0.25">
      <c r="A751" s="17" t="str">
        <f t="shared" si="198"/>
        <v>MERSİN</v>
      </c>
      <c r="B751" s="12" t="str">
        <f t="shared" si="199"/>
        <v>MERSİN ULUSLARARASI LİMANI</v>
      </c>
      <c r="C751" s="12" t="str">
        <f t="shared" ref="C751:C752" si="201">C750</f>
        <v>YUNANİSTAN</v>
      </c>
      <c r="D751" s="12" t="str">
        <f t="shared" ref="D751:D752" si="202">D750</f>
        <v>PIRAEUS</v>
      </c>
      <c r="E751" s="13" t="s">
        <v>12</v>
      </c>
      <c r="F751" s="14">
        <v>0</v>
      </c>
      <c r="G751" s="15">
        <v>100</v>
      </c>
      <c r="H751" s="16">
        <v>100</v>
      </c>
    </row>
    <row r="752" spans="1:8" ht="30" customHeight="1" x14ac:dyDescent="0.25">
      <c r="A752" s="17" t="str">
        <f t="shared" si="198"/>
        <v>MERSİN</v>
      </c>
      <c r="B752" s="12" t="str">
        <f t="shared" si="199"/>
        <v>MERSİN ULUSLARARASI LİMANI</v>
      </c>
      <c r="C752" s="12" t="str">
        <f t="shared" si="201"/>
        <v>YUNANİSTAN</v>
      </c>
      <c r="D752" s="12" t="str">
        <f t="shared" si="202"/>
        <v>PIRAEUS</v>
      </c>
      <c r="E752" s="13" t="s">
        <v>34</v>
      </c>
      <c r="F752" s="18">
        <v>980</v>
      </c>
      <c r="G752" s="19">
        <v>0</v>
      </c>
      <c r="H752" s="16">
        <v>980</v>
      </c>
    </row>
    <row r="753" spans="1:8" ht="30" hidden="1" customHeight="1" x14ac:dyDescent="0.25">
      <c r="A753" s="17" t="str">
        <f t="shared" si="198"/>
        <v>MERSİN</v>
      </c>
      <c r="B753" s="12" t="s">
        <v>307</v>
      </c>
      <c r="C753" s="12" t="s">
        <v>75</v>
      </c>
      <c r="D753" s="12" t="s">
        <v>304</v>
      </c>
      <c r="E753" s="13" t="s">
        <v>7</v>
      </c>
      <c r="F753" s="14">
        <v>0</v>
      </c>
      <c r="G753" s="15">
        <v>25</v>
      </c>
      <c r="H753" s="16">
        <v>25</v>
      </c>
    </row>
    <row r="754" spans="1:8" ht="30" hidden="1" customHeight="1" x14ac:dyDescent="0.25">
      <c r="A754" s="20" t="str">
        <f t="shared" si="198"/>
        <v>MERSİN</v>
      </c>
      <c r="B754" s="12" t="str">
        <f>B753</f>
        <v>PETROL OFİSİ MERSİN TERMİNALİ</v>
      </c>
      <c r="C754" s="21" t="s">
        <v>220</v>
      </c>
      <c r="D754" s="21" t="s">
        <v>221</v>
      </c>
      <c r="E754" s="22" t="s">
        <v>34</v>
      </c>
      <c r="F754" s="23">
        <v>146</v>
      </c>
      <c r="G754" s="24">
        <v>0</v>
      </c>
      <c r="H754" s="25">
        <v>146</v>
      </c>
    </row>
  </sheetData>
  <autoFilter ref="A1:H754">
    <filterColumn colId="4">
      <filters>
        <filter val="BAŞKA YERDE SINIFLANDIRILMAMIŞ DİĞER ULAŞIM ARAÇLARI"/>
        <filter val="JEEP - SATIŞ AMAÇLI"/>
        <filter val="JEEP - TAŞIMA AMAÇLI"/>
        <filter val="KAMYON  - SATIŞ AMAÇLI"/>
        <filter val="KAMYON  - TAŞIMA AMAÇLI (BOŞ)"/>
        <filter val="KAMYON  - TAŞIMA AMAÇLI (DOLU)"/>
        <filter val="KAMYON TANKERİ - SATIŞ AMAÇLI"/>
        <filter val="KAMYONET - SATIŞ AMAÇLI"/>
        <filter val="KAMYONET - TAŞIMA AMAÇLI (BOŞ)"/>
        <filter val="KAMYONET - TAŞIMA AMAÇLI (DOLU)"/>
        <filter val="KARAVAN - TAŞIMA AMAÇLI"/>
        <filter val="LOKOMOTİF - TAŞIMA AMAÇLI"/>
        <filter val="MİNİBÜS - SATIŞ AMAÇLI"/>
        <filter val="MİNİBÜS - TAŞIMA AMAÇLI (BOŞ)"/>
        <filter val="MİNİBÜS - TAŞIMA AMAÇLI (DOLU)"/>
        <filter val="OTOBÜS - SATIŞ AMAÇLI"/>
        <filter val="OTOBÜS - TAŞIMA AMAÇLI (BOŞ)"/>
        <filter val="OTOBÜS - TAŞIMA AMAÇLI (DOLU)"/>
        <filter val="OTOMOBİL - SATIŞ AMAÇLI"/>
        <filter val="OTOMOBİL - TAŞIMA AMAÇLI"/>
        <filter val="YOLCU VAGONLARI - SATIŞ AMAÇLI"/>
        <filter val="YOLCU VAGONLARI - TAŞIMA AMAÇLI (BOŞ)"/>
      </filters>
    </filterColumn>
    <filterColumn colId="7">
      <customFilters>
        <customFilter operator="greaterThan" val="500"/>
      </custom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0"/>
  <sheetViews>
    <sheetView topLeftCell="A25" workbookViewId="0">
      <selection activeCell="H36" sqref="H36:H51"/>
    </sheetView>
  </sheetViews>
  <sheetFormatPr defaultRowHeight="15" x14ac:dyDescent="0.25"/>
  <cols>
    <col min="1" max="1" width="32" customWidth="1"/>
    <col min="2" max="2" width="29.85546875" customWidth="1"/>
    <col min="3" max="3" width="29.42578125" bestFit="1" customWidth="1"/>
    <col min="4" max="4" width="18" customWidth="1"/>
    <col min="5" max="5" width="34.28515625" bestFit="1" customWidth="1"/>
    <col min="6" max="7" width="19.28515625" bestFit="1" customWidth="1"/>
    <col min="8" max="8" width="14.42578125" bestFit="1" customWidth="1"/>
  </cols>
  <sheetData>
    <row r="3" spans="1:8" x14ac:dyDescent="0.25">
      <c r="A3" s="26" t="s">
        <v>308</v>
      </c>
      <c r="B3" s="26" t="s">
        <v>309</v>
      </c>
      <c r="C3" s="26" t="s">
        <v>310</v>
      </c>
      <c r="D3" s="26" t="s">
        <v>311</v>
      </c>
      <c r="E3" s="26" t="s">
        <v>312</v>
      </c>
      <c r="F3" t="s">
        <v>315</v>
      </c>
      <c r="G3" t="s">
        <v>316</v>
      </c>
      <c r="H3" t="s">
        <v>314</v>
      </c>
    </row>
    <row r="4" spans="1:8" x14ac:dyDescent="0.25">
      <c r="A4" t="s">
        <v>40</v>
      </c>
      <c r="F4" s="27">
        <v>2320.9999999999977</v>
      </c>
      <c r="G4" s="27">
        <v>2278.0000000000005</v>
      </c>
      <c r="H4" s="27">
        <v>4599.0000000000045</v>
      </c>
    </row>
    <row r="5" spans="1:8" x14ac:dyDescent="0.25">
      <c r="A5" t="s">
        <v>62</v>
      </c>
      <c r="F5" s="27">
        <v>2663.0000000000014</v>
      </c>
      <c r="G5" s="27">
        <v>2694.9999999999982</v>
      </c>
      <c r="H5" s="27">
        <v>5357.9999999999982</v>
      </c>
    </row>
    <row r="6" spans="1:8" x14ac:dyDescent="0.25">
      <c r="A6" t="s">
        <v>70</v>
      </c>
      <c r="F6" s="27">
        <v>80523</v>
      </c>
      <c r="G6" s="27">
        <v>564315</v>
      </c>
      <c r="H6" s="27">
        <v>644838</v>
      </c>
    </row>
    <row r="7" spans="1:8" x14ac:dyDescent="0.25">
      <c r="A7" t="s">
        <v>178</v>
      </c>
      <c r="F7" s="27">
        <v>4740</v>
      </c>
      <c r="G7" s="27">
        <v>274</v>
      </c>
      <c r="H7" s="27">
        <v>5014</v>
      </c>
    </row>
    <row r="8" spans="1:8" x14ac:dyDescent="0.25">
      <c r="A8" t="s">
        <v>287</v>
      </c>
      <c r="F8" s="27">
        <v>2226</v>
      </c>
      <c r="G8" s="27">
        <v>17263</v>
      </c>
      <c r="H8" s="27">
        <v>19489</v>
      </c>
    </row>
    <row r="9" spans="1:8" x14ac:dyDescent="0.25">
      <c r="A9" t="s">
        <v>198</v>
      </c>
      <c r="F9" s="27">
        <v>533888</v>
      </c>
      <c r="G9" s="27">
        <v>717194</v>
      </c>
      <c r="H9" s="27">
        <v>1251082</v>
      </c>
    </row>
    <row r="10" spans="1:8" x14ac:dyDescent="0.25">
      <c r="A10" t="s">
        <v>297</v>
      </c>
      <c r="F10" s="27">
        <v>9570</v>
      </c>
      <c r="G10" s="27">
        <v>1858.0000000000002</v>
      </c>
      <c r="H10" s="27">
        <v>11428</v>
      </c>
    </row>
    <row r="11" spans="1:8" x14ac:dyDescent="0.25">
      <c r="A11" t="s">
        <v>245</v>
      </c>
      <c r="F11" s="27"/>
      <c r="G11" s="27"/>
      <c r="H11" s="27"/>
    </row>
    <row r="12" spans="1:8" x14ac:dyDescent="0.25">
      <c r="B12" t="s">
        <v>252</v>
      </c>
      <c r="F12" s="27"/>
      <c r="G12" s="27"/>
      <c r="H12" s="27"/>
    </row>
    <row r="13" spans="1:8" x14ac:dyDescent="0.25">
      <c r="C13" t="s">
        <v>250</v>
      </c>
      <c r="F13" s="27"/>
      <c r="G13" s="27"/>
      <c r="H13" s="27"/>
    </row>
    <row r="14" spans="1:8" x14ac:dyDescent="0.25">
      <c r="D14" t="s">
        <v>253</v>
      </c>
      <c r="F14" s="27"/>
      <c r="G14" s="27"/>
      <c r="H14" s="27"/>
    </row>
    <row r="15" spans="1:8" x14ac:dyDescent="0.25">
      <c r="E15" t="s">
        <v>12</v>
      </c>
      <c r="F15" s="27">
        <v>0</v>
      </c>
      <c r="G15" s="27">
        <v>21</v>
      </c>
      <c r="H15" s="27">
        <v>21</v>
      </c>
    </row>
    <row r="16" spans="1:8" x14ac:dyDescent="0.25">
      <c r="D16" t="s">
        <v>251</v>
      </c>
      <c r="F16" s="27"/>
      <c r="G16" s="27"/>
      <c r="H16" s="27"/>
    </row>
    <row r="17" spans="2:8" x14ac:dyDescent="0.25">
      <c r="E17" t="s">
        <v>21</v>
      </c>
      <c r="F17" s="27">
        <v>253.99999999999994</v>
      </c>
      <c r="G17" s="27">
        <v>2</v>
      </c>
      <c r="H17" s="27">
        <v>256.00000000000006</v>
      </c>
    </row>
    <row r="18" spans="2:8" x14ac:dyDescent="0.25">
      <c r="E18" t="s">
        <v>25</v>
      </c>
      <c r="F18" s="27">
        <v>6</v>
      </c>
      <c r="G18" s="27">
        <v>284.99999999999989</v>
      </c>
      <c r="H18" s="27">
        <v>290.99999999999989</v>
      </c>
    </row>
    <row r="19" spans="2:8" x14ac:dyDescent="0.25">
      <c r="E19" t="s">
        <v>30</v>
      </c>
      <c r="F19" s="27">
        <v>0</v>
      </c>
      <c r="G19" s="27">
        <v>1</v>
      </c>
      <c r="H19" s="27">
        <v>1</v>
      </c>
    </row>
    <row r="20" spans="2:8" x14ac:dyDescent="0.25">
      <c r="E20" t="s">
        <v>29</v>
      </c>
      <c r="F20" s="27">
        <v>23</v>
      </c>
      <c r="G20" s="27">
        <v>0</v>
      </c>
      <c r="H20" s="27">
        <v>23</v>
      </c>
    </row>
    <row r="21" spans="2:8" x14ac:dyDescent="0.25">
      <c r="E21" t="s">
        <v>28</v>
      </c>
      <c r="F21" s="27">
        <v>0</v>
      </c>
      <c r="G21" s="27">
        <v>75.000000000000028</v>
      </c>
      <c r="H21" s="27">
        <v>75.000000000000028</v>
      </c>
    </row>
    <row r="22" spans="2:8" x14ac:dyDescent="0.25">
      <c r="E22" t="s">
        <v>32</v>
      </c>
      <c r="F22" s="27">
        <v>5</v>
      </c>
      <c r="G22" s="27">
        <v>0</v>
      </c>
      <c r="H22" s="27">
        <v>5</v>
      </c>
    </row>
    <row r="23" spans="2:8" x14ac:dyDescent="0.25">
      <c r="E23" t="s">
        <v>31</v>
      </c>
      <c r="F23" s="27">
        <v>0</v>
      </c>
      <c r="G23" s="27">
        <v>23.000000000000007</v>
      </c>
      <c r="H23" s="27">
        <v>23.000000000000007</v>
      </c>
    </row>
    <row r="24" spans="2:8" x14ac:dyDescent="0.25">
      <c r="E24" t="s">
        <v>87</v>
      </c>
      <c r="F24" s="27">
        <v>0</v>
      </c>
      <c r="G24" s="27">
        <v>18</v>
      </c>
      <c r="H24" s="27">
        <v>18</v>
      </c>
    </row>
    <row r="25" spans="2:8" x14ac:dyDescent="0.25">
      <c r="E25" t="s">
        <v>47</v>
      </c>
      <c r="F25" s="27">
        <v>1</v>
      </c>
      <c r="G25" s="27">
        <v>5</v>
      </c>
      <c r="H25" s="27">
        <v>6</v>
      </c>
    </row>
    <row r="26" spans="2:8" x14ac:dyDescent="0.25">
      <c r="E26" t="s">
        <v>46</v>
      </c>
      <c r="F26" s="27">
        <v>0</v>
      </c>
      <c r="G26" s="27">
        <v>2</v>
      </c>
      <c r="H26" s="27">
        <v>2</v>
      </c>
    </row>
    <row r="27" spans="2:8" x14ac:dyDescent="0.25">
      <c r="E27" t="s">
        <v>34</v>
      </c>
      <c r="F27" s="27">
        <v>11</v>
      </c>
      <c r="G27" s="27">
        <v>51</v>
      </c>
      <c r="H27" s="27">
        <v>62</v>
      </c>
    </row>
    <row r="28" spans="2:8" x14ac:dyDescent="0.25">
      <c r="E28" t="s">
        <v>12</v>
      </c>
      <c r="F28" s="27">
        <v>4068.9999999999982</v>
      </c>
      <c r="G28" s="27">
        <v>4394.9999999999991</v>
      </c>
      <c r="H28" s="27">
        <v>8463.9999999999964</v>
      </c>
    </row>
    <row r="29" spans="2:8" x14ac:dyDescent="0.25">
      <c r="B29" t="s">
        <v>254</v>
      </c>
      <c r="F29" s="27"/>
      <c r="G29" s="27"/>
      <c r="H29" s="27"/>
    </row>
    <row r="30" spans="2:8" x14ac:dyDescent="0.25">
      <c r="C30" t="s">
        <v>250</v>
      </c>
      <c r="F30" s="27"/>
      <c r="G30" s="27"/>
      <c r="H30" s="27"/>
    </row>
    <row r="31" spans="2:8" x14ac:dyDescent="0.25">
      <c r="D31" t="s">
        <v>255</v>
      </c>
      <c r="F31" s="27"/>
      <c r="G31" s="27"/>
      <c r="H31" s="27"/>
    </row>
    <row r="32" spans="2:8" x14ac:dyDescent="0.25">
      <c r="E32" t="s">
        <v>21</v>
      </c>
      <c r="F32" s="27">
        <v>5</v>
      </c>
      <c r="G32" s="27">
        <v>0</v>
      </c>
      <c r="H32" s="27">
        <v>5</v>
      </c>
    </row>
    <row r="33" spans="4:8" x14ac:dyDescent="0.25">
      <c r="E33" t="s">
        <v>25</v>
      </c>
      <c r="F33" s="27">
        <v>0</v>
      </c>
      <c r="G33" s="27">
        <v>1</v>
      </c>
      <c r="H33" s="27">
        <v>1</v>
      </c>
    </row>
    <row r="34" spans="4:8" x14ac:dyDescent="0.25">
      <c r="E34" t="s">
        <v>12</v>
      </c>
      <c r="F34" s="27">
        <v>0</v>
      </c>
      <c r="G34" s="27">
        <v>3</v>
      </c>
      <c r="H34" s="27">
        <v>3</v>
      </c>
    </row>
    <row r="35" spans="4:8" x14ac:dyDescent="0.25">
      <c r="D35" t="s">
        <v>251</v>
      </c>
      <c r="F35" s="27"/>
      <c r="G35" s="27"/>
      <c r="H35" s="27"/>
    </row>
    <row r="36" spans="4:8" x14ac:dyDescent="0.25">
      <c r="E36" t="s">
        <v>256</v>
      </c>
      <c r="F36" s="27">
        <v>0</v>
      </c>
      <c r="G36" s="27">
        <v>13</v>
      </c>
      <c r="H36" s="27">
        <v>13</v>
      </c>
    </row>
    <row r="37" spans="4:8" x14ac:dyDescent="0.25">
      <c r="E37" t="s">
        <v>26</v>
      </c>
      <c r="F37" s="27">
        <v>0</v>
      </c>
      <c r="G37" s="27">
        <v>24</v>
      </c>
      <c r="H37" s="27">
        <v>24</v>
      </c>
    </row>
    <row r="38" spans="4:8" x14ac:dyDescent="0.25">
      <c r="E38" t="s">
        <v>21</v>
      </c>
      <c r="F38" s="27">
        <v>699</v>
      </c>
      <c r="G38" s="27">
        <v>7</v>
      </c>
      <c r="H38" s="27">
        <v>705.99999999999977</v>
      </c>
    </row>
    <row r="39" spans="4:8" x14ac:dyDescent="0.25">
      <c r="E39" t="s">
        <v>25</v>
      </c>
      <c r="F39" s="27">
        <v>28</v>
      </c>
      <c r="G39" s="27">
        <v>827.00000000000023</v>
      </c>
      <c r="H39" s="27">
        <v>855.00000000000034</v>
      </c>
    </row>
    <row r="40" spans="4:8" x14ac:dyDescent="0.25">
      <c r="E40" t="s">
        <v>30</v>
      </c>
      <c r="F40" s="27">
        <v>0</v>
      </c>
      <c r="G40" s="27">
        <v>82.000000000000014</v>
      </c>
      <c r="H40" s="27">
        <v>82.000000000000014</v>
      </c>
    </row>
    <row r="41" spans="4:8" x14ac:dyDescent="0.25">
      <c r="E41" t="s">
        <v>29</v>
      </c>
      <c r="F41" s="27">
        <v>20</v>
      </c>
      <c r="G41" s="27">
        <v>0</v>
      </c>
      <c r="H41" s="27">
        <v>20</v>
      </c>
    </row>
    <row r="42" spans="4:8" x14ac:dyDescent="0.25">
      <c r="E42" t="s">
        <v>28</v>
      </c>
      <c r="F42" s="27">
        <v>0</v>
      </c>
      <c r="G42" s="27">
        <v>4</v>
      </c>
      <c r="H42" s="27">
        <v>4</v>
      </c>
    </row>
    <row r="43" spans="4:8" x14ac:dyDescent="0.25">
      <c r="E43" t="s">
        <v>49</v>
      </c>
      <c r="F43" s="27">
        <v>2</v>
      </c>
      <c r="G43" s="27">
        <v>0</v>
      </c>
      <c r="H43" s="27">
        <v>2</v>
      </c>
    </row>
    <row r="44" spans="4:8" x14ac:dyDescent="0.25">
      <c r="E44" t="s">
        <v>33</v>
      </c>
      <c r="F44" s="27">
        <v>0</v>
      </c>
      <c r="G44" s="27">
        <v>85</v>
      </c>
      <c r="H44" s="27">
        <v>85</v>
      </c>
    </row>
    <row r="45" spans="4:8" x14ac:dyDescent="0.25">
      <c r="E45" t="s">
        <v>32</v>
      </c>
      <c r="F45" s="27">
        <v>9</v>
      </c>
      <c r="G45" s="27">
        <v>0</v>
      </c>
      <c r="H45" s="27">
        <v>9</v>
      </c>
    </row>
    <row r="46" spans="4:8" x14ac:dyDescent="0.25">
      <c r="E46" t="s">
        <v>31</v>
      </c>
      <c r="F46" s="27">
        <v>0</v>
      </c>
      <c r="G46" s="27">
        <v>1</v>
      </c>
      <c r="H46" s="27">
        <v>1</v>
      </c>
    </row>
    <row r="47" spans="4:8" x14ac:dyDescent="0.25">
      <c r="E47" t="s">
        <v>87</v>
      </c>
      <c r="F47" s="27">
        <v>0</v>
      </c>
      <c r="G47" s="27">
        <v>44.999999999999993</v>
      </c>
      <c r="H47" s="27">
        <v>44.999999999999993</v>
      </c>
    </row>
    <row r="48" spans="4:8" x14ac:dyDescent="0.25">
      <c r="E48" t="s">
        <v>47</v>
      </c>
      <c r="F48" s="27">
        <v>1</v>
      </c>
      <c r="G48" s="27">
        <v>6</v>
      </c>
      <c r="H48" s="27">
        <v>7</v>
      </c>
    </row>
    <row r="49" spans="3:8" x14ac:dyDescent="0.25">
      <c r="E49" t="s">
        <v>46</v>
      </c>
      <c r="F49" s="27">
        <v>0</v>
      </c>
      <c r="G49" s="27">
        <v>1</v>
      </c>
      <c r="H49" s="27">
        <v>1</v>
      </c>
    </row>
    <row r="50" spans="3:8" x14ac:dyDescent="0.25">
      <c r="E50" t="s">
        <v>34</v>
      </c>
      <c r="F50" s="27">
        <v>18</v>
      </c>
      <c r="G50" s="27">
        <v>416.99999999999989</v>
      </c>
      <c r="H50" s="27">
        <v>434.99999999999994</v>
      </c>
    </row>
    <row r="51" spans="3:8" x14ac:dyDescent="0.25">
      <c r="E51" t="s">
        <v>12</v>
      </c>
      <c r="F51" s="27">
        <v>2704.0000000000014</v>
      </c>
      <c r="G51" s="27">
        <v>2854</v>
      </c>
      <c r="H51" s="27">
        <v>5558.0000000000018</v>
      </c>
    </row>
    <row r="52" spans="3:8" x14ac:dyDescent="0.25">
      <c r="C52" t="s">
        <v>137</v>
      </c>
      <c r="F52" s="27"/>
      <c r="G52" s="27"/>
      <c r="H52" s="27"/>
    </row>
    <row r="53" spans="3:8" x14ac:dyDescent="0.25">
      <c r="D53" t="s">
        <v>185</v>
      </c>
      <c r="F53" s="27"/>
      <c r="G53" s="27"/>
      <c r="H53" s="27"/>
    </row>
    <row r="54" spans="3:8" x14ac:dyDescent="0.25">
      <c r="E54" t="s">
        <v>26</v>
      </c>
      <c r="F54" s="27">
        <v>0</v>
      </c>
      <c r="G54" s="27">
        <v>45.999999999999986</v>
      </c>
      <c r="H54" s="27">
        <v>45.999999999999986</v>
      </c>
    </row>
    <row r="55" spans="3:8" x14ac:dyDescent="0.25">
      <c r="E55" t="s">
        <v>21</v>
      </c>
      <c r="F55" s="27">
        <v>110.00000000000006</v>
      </c>
      <c r="G55" s="27">
        <v>19</v>
      </c>
      <c r="H55" s="27">
        <v>129.00000000000003</v>
      </c>
    </row>
    <row r="56" spans="3:8" x14ac:dyDescent="0.25">
      <c r="E56" t="s">
        <v>25</v>
      </c>
      <c r="F56" s="27">
        <v>4</v>
      </c>
      <c r="G56" s="27">
        <v>160</v>
      </c>
      <c r="H56" s="27">
        <v>163.99999999999997</v>
      </c>
    </row>
    <row r="57" spans="3:8" x14ac:dyDescent="0.25">
      <c r="E57" t="s">
        <v>28</v>
      </c>
      <c r="F57" s="27">
        <v>0</v>
      </c>
      <c r="G57" s="27">
        <v>1</v>
      </c>
      <c r="H57" s="27">
        <v>1</v>
      </c>
    </row>
    <row r="58" spans="3:8" x14ac:dyDescent="0.25">
      <c r="E58" t="s">
        <v>49</v>
      </c>
      <c r="F58" s="27">
        <v>0</v>
      </c>
      <c r="G58" s="27">
        <v>1</v>
      </c>
      <c r="H58" s="27">
        <v>1</v>
      </c>
    </row>
    <row r="59" spans="3:8" x14ac:dyDescent="0.25">
      <c r="E59" t="s">
        <v>87</v>
      </c>
      <c r="F59" s="27">
        <v>3</v>
      </c>
      <c r="G59" s="27">
        <v>51.999999999999993</v>
      </c>
      <c r="H59" s="27">
        <v>54.999999999999993</v>
      </c>
    </row>
    <row r="60" spans="3:8" x14ac:dyDescent="0.25">
      <c r="E60" t="s">
        <v>34</v>
      </c>
      <c r="F60" s="27">
        <v>42</v>
      </c>
      <c r="G60" s="27">
        <v>4</v>
      </c>
      <c r="H60" s="27">
        <v>46</v>
      </c>
    </row>
    <row r="61" spans="3:8" x14ac:dyDescent="0.25">
      <c r="E61" t="s">
        <v>12</v>
      </c>
      <c r="F61" s="27">
        <v>336</v>
      </c>
      <c r="G61" s="27">
        <v>800.00000000000011</v>
      </c>
      <c r="H61" s="27">
        <v>1136.0000000000002</v>
      </c>
    </row>
    <row r="62" spans="3:8" x14ac:dyDescent="0.25">
      <c r="C62" t="s">
        <v>176</v>
      </c>
      <c r="F62" s="27"/>
      <c r="G62" s="27"/>
      <c r="H62" s="27"/>
    </row>
    <row r="63" spans="3:8" x14ac:dyDescent="0.25">
      <c r="D63" t="s">
        <v>177</v>
      </c>
      <c r="F63" s="27"/>
      <c r="G63" s="27"/>
      <c r="H63" s="27"/>
    </row>
    <row r="64" spans="3:8" x14ac:dyDescent="0.25">
      <c r="E64" t="s">
        <v>26</v>
      </c>
      <c r="F64" s="27">
        <v>0</v>
      </c>
      <c r="G64" s="27">
        <v>2</v>
      </c>
      <c r="H64" s="27">
        <v>2</v>
      </c>
    </row>
    <row r="65" spans="1:8" x14ac:dyDescent="0.25">
      <c r="E65" t="s">
        <v>25</v>
      </c>
      <c r="F65" s="27">
        <v>0</v>
      </c>
      <c r="G65" s="27">
        <v>3</v>
      </c>
      <c r="H65" s="27">
        <v>3</v>
      </c>
    </row>
    <row r="66" spans="1:8" x14ac:dyDescent="0.25">
      <c r="E66" t="s">
        <v>34</v>
      </c>
      <c r="F66" s="27">
        <v>0</v>
      </c>
      <c r="G66" s="27">
        <v>8</v>
      </c>
      <c r="H66" s="27">
        <v>8</v>
      </c>
    </row>
    <row r="67" spans="1:8" x14ac:dyDescent="0.25">
      <c r="C67" t="s">
        <v>161</v>
      </c>
      <c r="F67" s="27"/>
      <c r="G67" s="27"/>
      <c r="H67" s="27"/>
    </row>
    <row r="68" spans="1:8" x14ac:dyDescent="0.25">
      <c r="D68" t="s">
        <v>162</v>
      </c>
      <c r="F68" s="27"/>
      <c r="G68" s="27"/>
      <c r="H68" s="27"/>
    </row>
    <row r="69" spans="1:8" x14ac:dyDescent="0.25">
      <c r="E69" t="s">
        <v>34</v>
      </c>
      <c r="F69" s="27">
        <v>34</v>
      </c>
      <c r="G69" s="27">
        <v>0</v>
      </c>
      <c r="H69" s="27">
        <v>34</v>
      </c>
    </row>
    <row r="70" spans="1:8" x14ac:dyDescent="0.25">
      <c r="A70" t="s">
        <v>313</v>
      </c>
      <c r="F70" s="27">
        <v>644315</v>
      </c>
      <c r="G70" s="27">
        <v>1316221</v>
      </c>
      <c r="H70" s="27">
        <v>1960536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80" zoomScaleNormal="80" zoomScaleSheetLayoutView="80" workbookViewId="0">
      <selection activeCell="G14" sqref="G14"/>
    </sheetView>
  </sheetViews>
  <sheetFormatPr defaultRowHeight="18" x14ac:dyDescent="0.25"/>
  <cols>
    <col min="1" max="1" width="9.7109375" style="39" customWidth="1"/>
    <col min="2" max="2" width="37.5703125" style="39" customWidth="1"/>
    <col min="3" max="3" width="19.85546875" style="39" customWidth="1"/>
    <col min="4" max="4" width="20.28515625" style="39" customWidth="1"/>
    <col min="5" max="5" width="22.42578125" style="39" customWidth="1"/>
    <col min="6" max="256" width="9.140625" style="39"/>
    <col min="257" max="257" width="9.7109375" style="39" customWidth="1"/>
    <col min="258" max="258" width="37.5703125" style="39" customWidth="1"/>
    <col min="259" max="259" width="16.5703125" style="39" customWidth="1"/>
    <col min="260" max="260" width="20.28515625" style="39" customWidth="1"/>
    <col min="261" max="261" width="21.140625" style="39" customWidth="1"/>
    <col min="262" max="512" width="9.140625" style="39"/>
    <col min="513" max="513" width="9.7109375" style="39" customWidth="1"/>
    <col min="514" max="514" width="37.5703125" style="39" customWidth="1"/>
    <col min="515" max="515" width="16.5703125" style="39" customWidth="1"/>
    <col min="516" max="516" width="20.28515625" style="39" customWidth="1"/>
    <col min="517" max="517" width="21.140625" style="39" customWidth="1"/>
    <col min="518" max="768" width="9.140625" style="39"/>
    <col min="769" max="769" width="9.7109375" style="39" customWidth="1"/>
    <col min="770" max="770" width="37.5703125" style="39" customWidth="1"/>
    <col min="771" max="771" width="16.5703125" style="39" customWidth="1"/>
    <col min="772" max="772" width="20.28515625" style="39" customWidth="1"/>
    <col min="773" max="773" width="21.140625" style="39" customWidth="1"/>
    <col min="774" max="1024" width="9.140625" style="39"/>
    <col min="1025" max="1025" width="9.7109375" style="39" customWidth="1"/>
    <col min="1026" max="1026" width="37.5703125" style="39" customWidth="1"/>
    <col min="1027" max="1027" width="16.5703125" style="39" customWidth="1"/>
    <col min="1028" max="1028" width="20.28515625" style="39" customWidth="1"/>
    <col min="1029" max="1029" width="21.140625" style="39" customWidth="1"/>
    <col min="1030" max="1280" width="9.140625" style="39"/>
    <col min="1281" max="1281" width="9.7109375" style="39" customWidth="1"/>
    <col min="1282" max="1282" width="37.5703125" style="39" customWidth="1"/>
    <col min="1283" max="1283" width="16.5703125" style="39" customWidth="1"/>
    <col min="1284" max="1284" width="20.28515625" style="39" customWidth="1"/>
    <col min="1285" max="1285" width="21.140625" style="39" customWidth="1"/>
    <col min="1286" max="1536" width="9.140625" style="39"/>
    <col min="1537" max="1537" width="9.7109375" style="39" customWidth="1"/>
    <col min="1538" max="1538" width="37.5703125" style="39" customWidth="1"/>
    <col min="1539" max="1539" width="16.5703125" style="39" customWidth="1"/>
    <col min="1540" max="1540" width="20.28515625" style="39" customWidth="1"/>
    <col min="1541" max="1541" width="21.140625" style="39" customWidth="1"/>
    <col min="1542" max="1792" width="9.140625" style="39"/>
    <col min="1793" max="1793" width="9.7109375" style="39" customWidth="1"/>
    <col min="1794" max="1794" width="37.5703125" style="39" customWidth="1"/>
    <col min="1795" max="1795" width="16.5703125" style="39" customWidth="1"/>
    <col min="1796" max="1796" width="20.28515625" style="39" customWidth="1"/>
    <col min="1797" max="1797" width="21.140625" style="39" customWidth="1"/>
    <col min="1798" max="2048" width="9.140625" style="39"/>
    <col min="2049" max="2049" width="9.7109375" style="39" customWidth="1"/>
    <col min="2050" max="2050" width="37.5703125" style="39" customWidth="1"/>
    <col min="2051" max="2051" width="16.5703125" style="39" customWidth="1"/>
    <col min="2052" max="2052" width="20.28515625" style="39" customWidth="1"/>
    <col min="2053" max="2053" width="21.140625" style="39" customWidth="1"/>
    <col min="2054" max="2304" width="9.140625" style="39"/>
    <col min="2305" max="2305" width="9.7109375" style="39" customWidth="1"/>
    <col min="2306" max="2306" width="37.5703125" style="39" customWidth="1"/>
    <col min="2307" max="2307" width="16.5703125" style="39" customWidth="1"/>
    <col min="2308" max="2308" width="20.28515625" style="39" customWidth="1"/>
    <col min="2309" max="2309" width="21.140625" style="39" customWidth="1"/>
    <col min="2310" max="2560" width="9.140625" style="39"/>
    <col min="2561" max="2561" width="9.7109375" style="39" customWidth="1"/>
    <col min="2562" max="2562" width="37.5703125" style="39" customWidth="1"/>
    <col min="2563" max="2563" width="16.5703125" style="39" customWidth="1"/>
    <col min="2564" max="2564" width="20.28515625" style="39" customWidth="1"/>
    <col min="2565" max="2565" width="21.140625" style="39" customWidth="1"/>
    <col min="2566" max="2816" width="9.140625" style="39"/>
    <col min="2817" max="2817" width="9.7109375" style="39" customWidth="1"/>
    <col min="2818" max="2818" width="37.5703125" style="39" customWidth="1"/>
    <col min="2819" max="2819" width="16.5703125" style="39" customWidth="1"/>
    <col min="2820" max="2820" width="20.28515625" style="39" customWidth="1"/>
    <col min="2821" max="2821" width="21.140625" style="39" customWidth="1"/>
    <col min="2822" max="3072" width="9.140625" style="39"/>
    <col min="3073" max="3073" width="9.7109375" style="39" customWidth="1"/>
    <col min="3074" max="3074" width="37.5703125" style="39" customWidth="1"/>
    <col min="3075" max="3075" width="16.5703125" style="39" customWidth="1"/>
    <col min="3076" max="3076" width="20.28515625" style="39" customWidth="1"/>
    <col min="3077" max="3077" width="21.140625" style="39" customWidth="1"/>
    <col min="3078" max="3328" width="9.140625" style="39"/>
    <col min="3329" max="3329" width="9.7109375" style="39" customWidth="1"/>
    <col min="3330" max="3330" width="37.5703125" style="39" customWidth="1"/>
    <col min="3331" max="3331" width="16.5703125" style="39" customWidth="1"/>
    <col min="3332" max="3332" width="20.28515625" style="39" customWidth="1"/>
    <col min="3333" max="3333" width="21.140625" style="39" customWidth="1"/>
    <col min="3334" max="3584" width="9.140625" style="39"/>
    <col min="3585" max="3585" width="9.7109375" style="39" customWidth="1"/>
    <col min="3586" max="3586" width="37.5703125" style="39" customWidth="1"/>
    <col min="3587" max="3587" width="16.5703125" style="39" customWidth="1"/>
    <col min="3588" max="3588" width="20.28515625" style="39" customWidth="1"/>
    <col min="3589" max="3589" width="21.140625" style="39" customWidth="1"/>
    <col min="3590" max="3840" width="9.140625" style="39"/>
    <col min="3841" max="3841" width="9.7109375" style="39" customWidth="1"/>
    <col min="3842" max="3842" width="37.5703125" style="39" customWidth="1"/>
    <col min="3843" max="3843" width="16.5703125" style="39" customWidth="1"/>
    <col min="3844" max="3844" width="20.28515625" style="39" customWidth="1"/>
    <col min="3845" max="3845" width="21.140625" style="39" customWidth="1"/>
    <col min="3846" max="4096" width="9.140625" style="39"/>
    <col min="4097" max="4097" width="9.7109375" style="39" customWidth="1"/>
    <col min="4098" max="4098" width="37.5703125" style="39" customWidth="1"/>
    <col min="4099" max="4099" width="16.5703125" style="39" customWidth="1"/>
    <col min="4100" max="4100" width="20.28515625" style="39" customWidth="1"/>
    <col min="4101" max="4101" width="21.140625" style="39" customWidth="1"/>
    <col min="4102" max="4352" width="9.140625" style="39"/>
    <col min="4353" max="4353" width="9.7109375" style="39" customWidth="1"/>
    <col min="4354" max="4354" width="37.5703125" style="39" customWidth="1"/>
    <col min="4355" max="4355" width="16.5703125" style="39" customWidth="1"/>
    <col min="4356" max="4356" width="20.28515625" style="39" customWidth="1"/>
    <col min="4357" max="4357" width="21.140625" style="39" customWidth="1"/>
    <col min="4358" max="4608" width="9.140625" style="39"/>
    <col min="4609" max="4609" width="9.7109375" style="39" customWidth="1"/>
    <col min="4610" max="4610" width="37.5703125" style="39" customWidth="1"/>
    <col min="4611" max="4611" width="16.5703125" style="39" customWidth="1"/>
    <col min="4612" max="4612" width="20.28515625" style="39" customWidth="1"/>
    <col min="4613" max="4613" width="21.140625" style="39" customWidth="1"/>
    <col min="4614" max="4864" width="9.140625" style="39"/>
    <col min="4865" max="4865" width="9.7109375" style="39" customWidth="1"/>
    <col min="4866" max="4866" width="37.5703125" style="39" customWidth="1"/>
    <col min="4867" max="4867" width="16.5703125" style="39" customWidth="1"/>
    <col min="4868" max="4868" width="20.28515625" style="39" customWidth="1"/>
    <col min="4869" max="4869" width="21.140625" style="39" customWidth="1"/>
    <col min="4870" max="5120" width="9.140625" style="39"/>
    <col min="5121" max="5121" width="9.7109375" style="39" customWidth="1"/>
    <col min="5122" max="5122" width="37.5703125" style="39" customWidth="1"/>
    <col min="5123" max="5123" width="16.5703125" style="39" customWidth="1"/>
    <col min="5124" max="5124" width="20.28515625" style="39" customWidth="1"/>
    <col min="5125" max="5125" width="21.140625" style="39" customWidth="1"/>
    <col min="5126" max="5376" width="9.140625" style="39"/>
    <col min="5377" max="5377" width="9.7109375" style="39" customWidth="1"/>
    <col min="5378" max="5378" width="37.5703125" style="39" customWidth="1"/>
    <col min="5379" max="5379" width="16.5703125" style="39" customWidth="1"/>
    <col min="5380" max="5380" width="20.28515625" style="39" customWidth="1"/>
    <col min="5381" max="5381" width="21.140625" style="39" customWidth="1"/>
    <col min="5382" max="5632" width="9.140625" style="39"/>
    <col min="5633" max="5633" width="9.7109375" style="39" customWidth="1"/>
    <col min="5634" max="5634" width="37.5703125" style="39" customWidth="1"/>
    <col min="5635" max="5635" width="16.5703125" style="39" customWidth="1"/>
    <col min="5636" max="5636" width="20.28515625" style="39" customWidth="1"/>
    <col min="5637" max="5637" width="21.140625" style="39" customWidth="1"/>
    <col min="5638" max="5888" width="9.140625" style="39"/>
    <col min="5889" max="5889" width="9.7109375" style="39" customWidth="1"/>
    <col min="5890" max="5890" width="37.5703125" style="39" customWidth="1"/>
    <col min="5891" max="5891" width="16.5703125" style="39" customWidth="1"/>
    <col min="5892" max="5892" width="20.28515625" style="39" customWidth="1"/>
    <col min="5893" max="5893" width="21.140625" style="39" customWidth="1"/>
    <col min="5894" max="6144" width="9.140625" style="39"/>
    <col min="6145" max="6145" width="9.7109375" style="39" customWidth="1"/>
    <col min="6146" max="6146" width="37.5703125" style="39" customWidth="1"/>
    <col min="6147" max="6147" width="16.5703125" style="39" customWidth="1"/>
    <col min="6148" max="6148" width="20.28515625" style="39" customWidth="1"/>
    <col min="6149" max="6149" width="21.140625" style="39" customWidth="1"/>
    <col min="6150" max="6400" width="9.140625" style="39"/>
    <col min="6401" max="6401" width="9.7109375" style="39" customWidth="1"/>
    <col min="6402" max="6402" width="37.5703125" style="39" customWidth="1"/>
    <col min="6403" max="6403" width="16.5703125" style="39" customWidth="1"/>
    <col min="6404" max="6404" width="20.28515625" style="39" customWidth="1"/>
    <col min="6405" max="6405" width="21.140625" style="39" customWidth="1"/>
    <col min="6406" max="6656" width="9.140625" style="39"/>
    <col min="6657" max="6657" width="9.7109375" style="39" customWidth="1"/>
    <col min="6658" max="6658" width="37.5703125" style="39" customWidth="1"/>
    <col min="6659" max="6659" width="16.5703125" style="39" customWidth="1"/>
    <col min="6660" max="6660" width="20.28515625" style="39" customWidth="1"/>
    <col min="6661" max="6661" width="21.140625" style="39" customWidth="1"/>
    <col min="6662" max="6912" width="9.140625" style="39"/>
    <col min="6913" max="6913" width="9.7109375" style="39" customWidth="1"/>
    <col min="6914" max="6914" width="37.5703125" style="39" customWidth="1"/>
    <col min="6915" max="6915" width="16.5703125" style="39" customWidth="1"/>
    <col min="6916" max="6916" width="20.28515625" style="39" customWidth="1"/>
    <col min="6917" max="6917" width="21.140625" style="39" customWidth="1"/>
    <col min="6918" max="7168" width="9.140625" style="39"/>
    <col min="7169" max="7169" width="9.7109375" style="39" customWidth="1"/>
    <col min="7170" max="7170" width="37.5703125" style="39" customWidth="1"/>
    <col min="7171" max="7171" width="16.5703125" style="39" customWidth="1"/>
    <col min="7172" max="7172" width="20.28515625" style="39" customWidth="1"/>
    <col min="7173" max="7173" width="21.140625" style="39" customWidth="1"/>
    <col min="7174" max="7424" width="9.140625" style="39"/>
    <col min="7425" max="7425" width="9.7109375" style="39" customWidth="1"/>
    <col min="7426" max="7426" width="37.5703125" style="39" customWidth="1"/>
    <col min="7427" max="7427" width="16.5703125" style="39" customWidth="1"/>
    <col min="7428" max="7428" width="20.28515625" style="39" customWidth="1"/>
    <col min="7429" max="7429" width="21.140625" style="39" customWidth="1"/>
    <col min="7430" max="7680" width="9.140625" style="39"/>
    <col min="7681" max="7681" width="9.7109375" style="39" customWidth="1"/>
    <col min="7682" max="7682" width="37.5703125" style="39" customWidth="1"/>
    <col min="7683" max="7683" width="16.5703125" style="39" customWidth="1"/>
    <col min="7684" max="7684" width="20.28515625" style="39" customWidth="1"/>
    <col min="7685" max="7685" width="21.140625" style="39" customWidth="1"/>
    <col min="7686" max="7936" width="9.140625" style="39"/>
    <col min="7937" max="7937" width="9.7109375" style="39" customWidth="1"/>
    <col min="7938" max="7938" width="37.5703125" style="39" customWidth="1"/>
    <col min="7939" max="7939" width="16.5703125" style="39" customWidth="1"/>
    <col min="7940" max="7940" width="20.28515625" style="39" customWidth="1"/>
    <col min="7941" max="7941" width="21.140625" style="39" customWidth="1"/>
    <col min="7942" max="8192" width="9.140625" style="39"/>
    <col min="8193" max="8193" width="9.7109375" style="39" customWidth="1"/>
    <col min="8194" max="8194" width="37.5703125" style="39" customWidth="1"/>
    <col min="8195" max="8195" width="16.5703125" style="39" customWidth="1"/>
    <col min="8196" max="8196" width="20.28515625" style="39" customWidth="1"/>
    <col min="8197" max="8197" width="21.140625" style="39" customWidth="1"/>
    <col min="8198" max="8448" width="9.140625" style="39"/>
    <col min="8449" max="8449" width="9.7109375" style="39" customWidth="1"/>
    <col min="8450" max="8450" width="37.5703125" style="39" customWidth="1"/>
    <col min="8451" max="8451" width="16.5703125" style="39" customWidth="1"/>
    <col min="8452" max="8452" width="20.28515625" style="39" customWidth="1"/>
    <col min="8453" max="8453" width="21.140625" style="39" customWidth="1"/>
    <col min="8454" max="8704" width="9.140625" style="39"/>
    <col min="8705" max="8705" width="9.7109375" style="39" customWidth="1"/>
    <col min="8706" max="8706" width="37.5703125" style="39" customWidth="1"/>
    <col min="8707" max="8707" width="16.5703125" style="39" customWidth="1"/>
    <col min="8708" max="8708" width="20.28515625" style="39" customWidth="1"/>
    <col min="8709" max="8709" width="21.140625" style="39" customWidth="1"/>
    <col min="8710" max="8960" width="9.140625" style="39"/>
    <col min="8961" max="8961" width="9.7109375" style="39" customWidth="1"/>
    <col min="8962" max="8962" width="37.5703125" style="39" customWidth="1"/>
    <col min="8963" max="8963" width="16.5703125" style="39" customWidth="1"/>
    <col min="8964" max="8964" width="20.28515625" style="39" customWidth="1"/>
    <col min="8965" max="8965" width="21.140625" style="39" customWidth="1"/>
    <col min="8966" max="9216" width="9.140625" style="39"/>
    <col min="9217" max="9217" width="9.7109375" style="39" customWidth="1"/>
    <col min="9218" max="9218" width="37.5703125" style="39" customWidth="1"/>
    <col min="9219" max="9219" width="16.5703125" style="39" customWidth="1"/>
    <col min="9220" max="9220" width="20.28515625" style="39" customWidth="1"/>
    <col min="9221" max="9221" width="21.140625" style="39" customWidth="1"/>
    <col min="9222" max="9472" width="9.140625" style="39"/>
    <col min="9473" max="9473" width="9.7109375" style="39" customWidth="1"/>
    <col min="9474" max="9474" width="37.5703125" style="39" customWidth="1"/>
    <col min="9475" max="9475" width="16.5703125" style="39" customWidth="1"/>
    <col min="9476" max="9476" width="20.28515625" style="39" customWidth="1"/>
    <col min="9477" max="9477" width="21.140625" style="39" customWidth="1"/>
    <col min="9478" max="9728" width="9.140625" style="39"/>
    <col min="9729" max="9729" width="9.7109375" style="39" customWidth="1"/>
    <col min="9730" max="9730" width="37.5703125" style="39" customWidth="1"/>
    <col min="9731" max="9731" width="16.5703125" style="39" customWidth="1"/>
    <col min="9732" max="9732" width="20.28515625" style="39" customWidth="1"/>
    <col min="9733" max="9733" width="21.140625" style="39" customWidth="1"/>
    <col min="9734" max="9984" width="9.140625" style="39"/>
    <col min="9985" max="9985" width="9.7109375" style="39" customWidth="1"/>
    <col min="9986" max="9986" width="37.5703125" style="39" customWidth="1"/>
    <col min="9987" max="9987" width="16.5703125" style="39" customWidth="1"/>
    <col min="9988" max="9988" width="20.28515625" style="39" customWidth="1"/>
    <col min="9989" max="9989" width="21.140625" style="39" customWidth="1"/>
    <col min="9990" max="10240" width="9.140625" style="39"/>
    <col min="10241" max="10241" width="9.7109375" style="39" customWidth="1"/>
    <col min="10242" max="10242" width="37.5703125" style="39" customWidth="1"/>
    <col min="10243" max="10243" width="16.5703125" style="39" customWidth="1"/>
    <col min="10244" max="10244" width="20.28515625" style="39" customWidth="1"/>
    <col min="10245" max="10245" width="21.140625" style="39" customWidth="1"/>
    <col min="10246" max="10496" width="9.140625" style="39"/>
    <col min="10497" max="10497" width="9.7109375" style="39" customWidth="1"/>
    <col min="10498" max="10498" width="37.5703125" style="39" customWidth="1"/>
    <col min="10499" max="10499" width="16.5703125" style="39" customWidth="1"/>
    <col min="10500" max="10500" width="20.28515625" style="39" customWidth="1"/>
    <col min="10501" max="10501" width="21.140625" style="39" customWidth="1"/>
    <col min="10502" max="10752" width="9.140625" style="39"/>
    <col min="10753" max="10753" width="9.7109375" style="39" customWidth="1"/>
    <col min="10754" max="10754" width="37.5703125" style="39" customWidth="1"/>
    <col min="10755" max="10755" width="16.5703125" style="39" customWidth="1"/>
    <col min="10756" max="10756" width="20.28515625" style="39" customWidth="1"/>
    <col min="10757" max="10757" width="21.140625" style="39" customWidth="1"/>
    <col min="10758" max="11008" width="9.140625" style="39"/>
    <col min="11009" max="11009" width="9.7109375" style="39" customWidth="1"/>
    <col min="11010" max="11010" width="37.5703125" style="39" customWidth="1"/>
    <col min="11011" max="11011" width="16.5703125" style="39" customWidth="1"/>
    <col min="11012" max="11012" width="20.28515625" style="39" customWidth="1"/>
    <col min="11013" max="11013" width="21.140625" style="39" customWidth="1"/>
    <col min="11014" max="11264" width="9.140625" style="39"/>
    <col min="11265" max="11265" width="9.7109375" style="39" customWidth="1"/>
    <col min="11266" max="11266" width="37.5703125" style="39" customWidth="1"/>
    <col min="11267" max="11267" width="16.5703125" style="39" customWidth="1"/>
    <col min="11268" max="11268" width="20.28515625" style="39" customWidth="1"/>
    <col min="11269" max="11269" width="21.140625" style="39" customWidth="1"/>
    <col min="11270" max="11520" width="9.140625" style="39"/>
    <col min="11521" max="11521" width="9.7109375" style="39" customWidth="1"/>
    <col min="11522" max="11522" width="37.5703125" style="39" customWidth="1"/>
    <col min="11523" max="11523" width="16.5703125" style="39" customWidth="1"/>
    <col min="11524" max="11524" width="20.28515625" style="39" customWidth="1"/>
    <col min="11525" max="11525" width="21.140625" style="39" customWidth="1"/>
    <col min="11526" max="11776" width="9.140625" style="39"/>
    <col min="11777" max="11777" width="9.7109375" style="39" customWidth="1"/>
    <col min="11778" max="11778" width="37.5703125" style="39" customWidth="1"/>
    <col min="11779" max="11779" width="16.5703125" style="39" customWidth="1"/>
    <col min="11780" max="11780" width="20.28515625" style="39" customWidth="1"/>
    <col min="11781" max="11781" width="21.140625" style="39" customWidth="1"/>
    <col min="11782" max="12032" width="9.140625" style="39"/>
    <col min="12033" max="12033" width="9.7109375" style="39" customWidth="1"/>
    <col min="12034" max="12034" width="37.5703125" style="39" customWidth="1"/>
    <col min="12035" max="12035" width="16.5703125" style="39" customWidth="1"/>
    <col min="12036" max="12036" width="20.28515625" style="39" customWidth="1"/>
    <col min="12037" max="12037" width="21.140625" style="39" customWidth="1"/>
    <col min="12038" max="12288" width="9.140625" style="39"/>
    <col min="12289" max="12289" width="9.7109375" style="39" customWidth="1"/>
    <col min="12290" max="12290" width="37.5703125" style="39" customWidth="1"/>
    <col min="12291" max="12291" width="16.5703125" style="39" customWidth="1"/>
    <col min="12292" max="12292" width="20.28515625" style="39" customWidth="1"/>
    <col min="12293" max="12293" width="21.140625" style="39" customWidth="1"/>
    <col min="12294" max="12544" width="9.140625" style="39"/>
    <col min="12545" max="12545" width="9.7109375" style="39" customWidth="1"/>
    <col min="12546" max="12546" width="37.5703125" style="39" customWidth="1"/>
    <col min="12547" max="12547" width="16.5703125" style="39" customWidth="1"/>
    <col min="12548" max="12548" width="20.28515625" style="39" customWidth="1"/>
    <col min="12549" max="12549" width="21.140625" style="39" customWidth="1"/>
    <col min="12550" max="12800" width="9.140625" style="39"/>
    <col min="12801" max="12801" width="9.7109375" style="39" customWidth="1"/>
    <col min="12802" max="12802" width="37.5703125" style="39" customWidth="1"/>
    <col min="12803" max="12803" width="16.5703125" style="39" customWidth="1"/>
    <col min="12804" max="12804" width="20.28515625" style="39" customWidth="1"/>
    <col min="12805" max="12805" width="21.140625" style="39" customWidth="1"/>
    <col min="12806" max="13056" width="9.140625" style="39"/>
    <col min="13057" max="13057" width="9.7109375" style="39" customWidth="1"/>
    <col min="13058" max="13058" width="37.5703125" style="39" customWidth="1"/>
    <col min="13059" max="13059" width="16.5703125" style="39" customWidth="1"/>
    <col min="13060" max="13060" width="20.28515625" style="39" customWidth="1"/>
    <col min="13061" max="13061" width="21.140625" style="39" customWidth="1"/>
    <col min="13062" max="13312" width="9.140625" style="39"/>
    <col min="13313" max="13313" width="9.7109375" style="39" customWidth="1"/>
    <col min="13314" max="13314" width="37.5703125" style="39" customWidth="1"/>
    <col min="13315" max="13315" width="16.5703125" style="39" customWidth="1"/>
    <col min="13316" max="13316" width="20.28515625" style="39" customWidth="1"/>
    <col min="13317" max="13317" width="21.140625" style="39" customWidth="1"/>
    <col min="13318" max="13568" width="9.140625" style="39"/>
    <col min="13569" max="13569" width="9.7109375" style="39" customWidth="1"/>
    <col min="13570" max="13570" width="37.5703125" style="39" customWidth="1"/>
    <col min="13571" max="13571" width="16.5703125" style="39" customWidth="1"/>
    <col min="13572" max="13572" width="20.28515625" style="39" customWidth="1"/>
    <col min="13573" max="13573" width="21.140625" style="39" customWidth="1"/>
    <col min="13574" max="13824" width="9.140625" style="39"/>
    <col min="13825" max="13825" width="9.7109375" style="39" customWidth="1"/>
    <col min="13826" max="13826" width="37.5703125" style="39" customWidth="1"/>
    <col min="13827" max="13827" width="16.5703125" style="39" customWidth="1"/>
    <col min="13828" max="13828" width="20.28515625" style="39" customWidth="1"/>
    <col min="13829" max="13829" width="21.140625" style="39" customWidth="1"/>
    <col min="13830" max="14080" width="9.140625" style="39"/>
    <col min="14081" max="14081" width="9.7109375" style="39" customWidth="1"/>
    <col min="14082" max="14082" width="37.5703125" style="39" customWidth="1"/>
    <col min="14083" max="14083" width="16.5703125" style="39" customWidth="1"/>
    <col min="14084" max="14084" width="20.28515625" style="39" customWidth="1"/>
    <col min="14085" max="14085" width="21.140625" style="39" customWidth="1"/>
    <col min="14086" max="14336" width="9.140625" style="39"/>
    <col min="14337" max="14337" width="9.7109375" style="39" customWidth="1"/>
    <col min="14338" max="14338" width="37.5703125" style="39" customWidth="1"/>
    <col min="14339" max="14339" width="16.5703125" style="39" customWidth="1"/>
    <col min="14340" max="14340" width="20.28515625" style="39" customWidth="1"/>
    <col min="14341" max="14341" width="21.140625" style="39" customWidth="1"/>
    <col min="14342" max="14592" width="9.140625" style="39"/>
    <col min="14593" max="14593" width="9.7109375" style="39" customWidth="1"/>
    <col min="14594" max="14594" width="37.5703125" style="39" customWidth="1"/>
    <col min="14595" max="14595" width="16.5703125" style="39" customWidth="1"/>
    <col min="14596" max="14596" width="20.28515625" style="39" customWidth="1"/>
    <col min="14597" max="14597" width="21.140625" style="39" customWidth="1"/>
    <col min="14598" max="14848" width="9.140625" style="39"/>
    <col min="14849" max="14849" width="9.7109375" style="39" customWidth="1"/>
    <col min="14850" max="14850" width="37.5703125" style="39" customWidth="1"/>
    <col min="14851" max="14851" width="16.5703125" style="39" customWidth="1"/>
    <col min="14852" max="14852" width="20.28515625" style="39" customWidth="1"/>
    <col min="14853" max="14853" width="21.140625" style="39" customWidth="1"/>
    <col min="14854" max="15104" width="9.140625" style="39"/>
    <col min="15105" max="15105" width="9.7109375" style="39" customWidth="1"/>
    <col min="15106" max="15106" width="37.5703125" style="39" customWidth="1"/>
    <col min="15107" max="15107" width="16.5703125" style="39" customWidth="1"/>
    <col min="15108" max="15108" width="20.28515625" style="39" customWidth="1"/>
    <col min="15109" max="15109" width="21.140625" style="39" customWidth="1"/>
    <col min="15110" max="15360" width="9.140625" style="39"/>
    <col min="15361" max="15361" width="9.7109375" style="39" customWidth="1"/>
    <col min="15362" max="15362" width="37.5703125" style="39" customWidth="1"/>
    <col min="15363" max="15363" width="16.5703125" style="39" customWidth="1"/>
    <col min="15364" max="15364" width="20.28515625" style="39" customWidth="1"/>
    <col min="15365" max="15365" width="21.140625" style="39" customWidth="1"/>
    <col min="15366" max="15616" width="9.140625" style="39"/>
    <col min="15617" max="15617" width="9.7109375" style="39" customWidth="1"/>
    <col min="15618" max="15618" width="37.5703125" style="39" customWidth="1"/>
    <col min="15619" max="15619" width="16.5703125" style="39" customWidth="1"/>
    <col min="15620" max="15620" width="20.28515625" style="39" customWidth="1"/>
    <col min="15621" max="15621" width="21.140625" style="39" customWidth="1"/>
    <col min="15622" max="15872" width="9.140625" style="39"/>
    <col min="15873" max="15873" width="9.7109375" style="39" customWidth="1"/>
    <col min="15874" max="15874" width="37.5703125" style="39" customWidth="1"/>
    <col min="15875" max="15875" width="16.5703125" style="39" customWidth="1"/>
    <col min="15876" max="15876" width="20.28515625" style="39" customWidth="1"/>
    <col min="15877" max="15877" width="21.140625" style="39" customWidth="1"/>
    <col min="15878" max="16128" width="9.140625" style="39"/>
    <col min="16129" max="16129" width="9.7109375" style="39" customWidth="1"/>
    <col min="16130" max="16130" width="37.5703125" style="39" customWidth="1"/>
    <col min="16131" max="16131" width="16.5703125" style="39" customWidth="1"/>
    <col min="16132" max="16132" width="20.28515625" style="39" customWidth="1"/>
    <col min="16133" max="16133" width="21.140625" style="39" customWidth="1"/>
    <col min="16134" max="16384" width="9.140625" style="39"/>
  </cols>
  <sheetData>
    <row r="1" spans="1:7" ht="41.25" customHeight="1" x14ac:dyDescent="0.25">
      <c r="A1" s="73" t="s">
        <v>354</v>
      </c>
      <c r="B1" s="74"/>
      <c r="C1" s="74"/>
      <c r="D1" s="74"/>
      <c r="E1" s="75"/>
    </row>
    <row r="2" spans="1:7" ht="44.25" customHeight="1" x14ac:dyDescent="0.25">
      <c r="A2" s="61"/>
      <c r="B2" s="66" t="s">
        <v>321</v>
      </c>
      <c r="C2" s="66" t="s">
        <v>0</v>
      </c>
      <c r="D2" s="66" t="s">
        <v>1</v>
      </c>
      <c r="E2" s="67" t="s">
        <v>322</v>
      </c>
    </row>
    <row r="3" spans="1:7" s="43" customFormat="1" x14ac:dyDescent="0.25">
      <c r="A3" s="76" t="s">
        <v>323</v>
      </c>
      <c r="B3" s="40" t="s">
        <v>324</v>
      </c>
      <c r="C3" s="41">
        <v>62557</v>
      </c>
      <c r="D3" s="41">
        <v>53651.000000000044</v>
      </c>
      <c r="E3" s="42">
        <v>116208.00000000006</v>
      </c>
    </row>
    <row r="4" spans="1:7" s="43" customFormat="1" x14ac:dyDescent="0.25">
      <c r="A4" s="77"/>
      <c r="B4" s="40" t="s">
        <v>325</v>
      </c>
      <c r="C4" s="44">
        <v>0</v>
      </c>
      <c r="D4" s="41">
        <v>2763.9999999999995</v>
      </c>
      <c r="E4" s="42">
        <v>2763.9999999999995</v>
      </c>
    </row>
    <row r="5" spans="1:7" s="43" customFormat="1" x14ac:dyDescent="0.25">
      <c r="A5" s="77"/>
      <c r="B5" s="40" t="s">
        <v>326</v>
      </c>
      <c r="C5" s="44">
        <v>0</v>
      </c>
      <c r="D5" s="41">
        <v>840.99999999999989</v>
      </c>
      <c r="E5" s="42">
        <v>840.99999999999989</v>
      </c>
    </row>
    <row r="6" spans="1:7" s="43" customFormat="1" x14ac:dyDescent="0.25">
      <c r="A6" s="77"/>
      <c r="B6" s="45" t="s">
        <v>327</v>
      </c>
      <c r="C6" s="46">
        <v>2972.0000000000005</v>
      </c>
      <c r="D6" s="46">
        <v>13523</v>
      </c>
      <c r="E6" s="47">
        <v>16495</v>
      </c>
    </row>
    <row r="7" spans="1:7" s="43" customFormat="1" x14ac:dyDescent="0.25">
      <c r="A7" s="77"/>
      <c r="B7" s="45" t="s">
        <v>328</v>
      </c>
      <c r="C7" s="46">
        <v>35396.999999999993</v>
      </c>
      <c r="D7" s="46">
        <v>34556</v>
      </c>
      <c r="E7" s="47">
        <v>69952.999999999971</v>
      </c>
      <c r="G7" s="48"/>
    </row>
    <row r="8" spans="1:7" s="43" customFormat="1" x14ac:dyDescent="0.25">
      <c r="A8" s="77"/>
      <c r="B8" s="45" t="s">
        <v>329</v>
      </c>
      <c r="C8" s="46">
        <v>20869</v>
      </c>
      <c r="D8" s="46">
        <v>21472</v>
      </c>
      <c r="E8" s="47">
        <v>42340.999999999993</v>
      </c>
    </row>
    <row r="9" spans="1:7" s="49" customFormat="1" x14ac:dyDescent="0.25">
      <c r="A9" s="77"/>
      <c r="B9" s="45" t="s">
        <v>330</v>
      </c>
      <c r="C9" s="46">
        <v>23691</v>
      </c>
      <c r="D9" s="46">
        <v>28696.999999999996</v>
      </c>
      <c r="E9" s="47">
        <v>52387.999999999949</v>
      </c>
    </row>
    <row r="10" spans="1:7" s="49" customFormat="1" ht="31.5" x14ac:dyDescent="0.25">
      <c r="A10" s="77"/>
      <c r="B10" s="45" t="s">
        <v>331</v>
      </c>
      <c r="C10" s="50">
        <v>27657</v>
      </c>
      <c r="D10" s="50">
        <v>27894.999999999989</v>
      </c>
      <c r="E10" s="51">
        <v>55551.999999999993</v>
      </c>
    </row>
    <row r="11" spans="1:7" s="49" customFormat="1" ht="25.5" customHeight="1" x14ac:dyDescent="0.25">
      <c r="A11" s="77"/>
      <c r="B11" s="45" t="s">
        <v>332</v>
      </c>
      <c r="C11" s="50">
        <v>396</v>
      </c>
      <c r="D11" s="50">
        <v>382</v>
      </c>
      <c r="E11" s="51">
        <v>778.00000000000011</v>
      </c>
    </row>
    <row r="12" spans="1:7" s="43" customFormat="1" x14ac:dyDescent="0.25">
      <c r="A12" s="77"/>
      <c r="B12" s="45" t="s">
        <v>333</v>
      </c>
      <c r="C12" s="52">
        <v>8927</v>
      </c>
      <c r="D12" s="52">
        <v>9843</v>
      </c>
      <c r="E12" s="53">
        <v>18770</v>
      </c>
    </row>
    <row r="13" spans="1:7" s="43" customFormat="1" x14ac:dyDescent="0.25">
      <c r="A13" s="77"/>
      <c r="B13" s="45" t="s">
        <v>334</v>
      </c>
      <c r="C13" s="52">
        <v>3415.9999999999986</v>
      </c>
      <c r="D13" s="52">
        <v>5117.0000000000009</v>
      </c>
      <c r="E13" s="53">
        <v>8532.9999999999982</v>
      </c>
    </row>
    <row r="14" spans="1:7" s="43" customFormat="1" x14ac:dyDescent="0.25">
      <c r="A14" s="77"/>
      <c r="B14" s="45" t="s">
        <v>335</v>
      </c>
      <c r="C14" s="46">
        <v>7288</v>
      </c>
      <c r="D14" s="46">
        <v>7225</v>
      </c>
      <c r="E14" s="47">
        <v>14512.999999999991</v>
      </c>
    </row>
    <row r="15" spans="1:7" s="43" customFormat="1" ht="31.5" x14ac:dyDescent="0.25">
      <c r="A15" s="77"/>
      <c r="B15" s="45" t="s">
        <v>336</v>
      </c>
      <c r="C15" s="46">
        <v>2</v>
      </c>
      <c r="D15" s="46">
        <v>546.99999999999989</v>
      </c>
      <c r="E15" s="47">
        <v>548.99999999999989</v>
      </c>
    </row>
    <row r="16" spans="1:7" s="43" customFormat="1" ht="20.25" customHeight="1" x14ac:dyDescent="0.25">
      <c r="A16" s="77"/>
      <c r="B16" s="45" t="s">
        <v>337</v>
      </c>
      <c r="C16" s="54">
        <v>0</v>
      </c>
      <c r="D16" s="46">
        <v>808</v>
      </c>
      <c r="E16" s="47">
        <v>808</v>
      </c>
    </row>
    <row r="17" spans="1:5" x14ac:dyDescent="0.25">
      <c r="A17" s="78"/>
      <c r="B17" s="55" t="s">
        <v>338</v>
      </c>
      <c r="C17" s="56">
        <f>SUM(C3:C16)</f>
        <v>193172</v>
      </c>
      <c r="D17" s="56">
        <f>SUM(D3:D16)</f>
        <v>207321.00000000003</v>
      </c>
      <c r="E17" s="57">
        <f>SUM(E3:E16)</f>
        <v>400493</v>
      </c>
    </row>
    <row r="18" spans="1:5" s="43" customFormat="1" x14ac:dyDescent="0.25">
      <c r="A18" s="79" t="s">
        <v>339</v>
      </c>
      <c r="B18" s="45" t="s">
        <v>340</v>
      </c>
      <c r="C18" s="46">
        <v>3305</v>
      </c>
      <c r="D18" s="46">
        <v>3498.0000000000005</v>
      </c>
      <c r="E18" s="47">
        <v>6803.0000000000027</v>
      </c>
    </row>
    <row r="19" spans="1:5" s="43" customFormat="1" x14ac:dyDescent="0.25">
      <c r="A19" s="79"/>
      <c r="B19" s="45" t="s">
        <v>341</v>
      </c>
      <c r="C19" s="46">
        <v>5484.0000000000018</v>
      </c>
      <c r="D19" s="46">
        <v>5432.0000000000027</v>
      </c>
      <c r="E19" s="47">
        <v>10915.999999999993</v>
      </c>
    </row>
    <row r="20" spans="1:5" s="43" customFormat="1" x14ac:dyDescent="0.25">
      <c r="A20" s="79"/>
      <c r="B20" s="45" t="s">
        <v>342</v>
      </c>
      <c r="C20" s="46">
        <v>1642.0000000000005</v>
      </c>
      <c r="D20" s="46">
        <v>1670.0000000000005</v>
      </c>
      <c r="E20" s="47">
        <v>3312</v>
      </c>
    </row>
    <row r="21" spans="1:5" s="43" customFormat="1" ht="31.5" x14ac:dyDescent="0.25">
      <c r="A21" s="79"/>
      <c r="B21" s="45" t="s">
        <v>343</v>
      </c>
      <c r="C21" s="46">
        <v>8109.0000000000018</v>
      </c>
      <c r="D21" s="46">
        <v>7499.9999999999991</v>
      </c>
      <c r="E21" s="47">
        <v>15609.000000000005</v>
      </c>
    </row>
    <row r="22" spans="1:5" s="43" customFormat="1" ht="36.75" customHeight="1" x14ac:dyDescent="0.25">
      <c r="A22" s="79"/>
      <c r="B22" s="45" t="s">
        <v>344</v>
      </c>
      <c r="C22" s="46">
        <v>9876.9999999999964</v>
      </c>
      <c r="D22" s="46">
        <v>8812.0000000000036</v>
      </c>
      <c r="E22" s="47">
        <v>18689</v>
      </c>
    </row>
    <row r="23" spans="1:5" s="43" customFormat="1" ht="35.25" customHeight="1" x14ac:dyDescent="0.25">
      <c r="A23" s="79"/>
      <c r="B23" s="45" t="s">
        <v>345</v>
      </c>
      <c r="C23" s="46">
        <v>264</v>
      </c>
      <c r="D23" s="46">
        <v>245</v>
      </c>
      <c r="E23" s="47">
        <v>509.00000000000006</v>
      </c>
    </row>
    <row r="24" spans="1:5" x14ac:dyDescent="0.25">
      <c r="A24" s="79"/>
      <c r="B24" s="55" t="s">
        <v>338</v>
      </c>
      <c r="C24" s="56">
        <f>SUM(C18:C23)</f>
        <v>28681</v>
      </c>
      <c r="D24" s="56">
        <f>SUM(D18:D23)</f>
        <v>27157.000000000007</v>
      </c>
      <c r="E24" s="57">
        <f>SUM(E18:E23)</f>
        <v>55838</v>
      </c>
    </row>
    <row r="25" spans="1:5" s="43" customFormat="1" ht="24.95" customHeight="1" x14ac:dyDescent="0.25">
      <c r="A25" s="79" t="s">
        <v>346</v>
      </c>
      <c r="B25" s="45" t="s">
        <v>347</v>
      </c>
      <c r="C25" s="46">
        <v>9890</v>
      </c>
      <c r="D25" s="46">
        <v>9897.9999999999982</v>
      </c>
      <c r="E25" s="47">
        <v>19787.999999999993</v>
      </c>
    </row>
    <row r="26" spans="1:5" s="43" customFormat="1" ht="24.95" customHeight="1" x14ac:dyDescent="0.25">
      <c r="A26" s="79"/>
      <c r="B26" s="45" t="s">
        <v>348</v>
      </c>
      <c r="C26" s="46">
        <v>7094.9999999999973</v>
      </c>
      <c r="D26" s="46">
        <v>7145.9999999999991</v>
      </c>
      <c r="E26" s="47">
        <v>14241.000000000002</v>
      </c>
    </row>
    <row r="27" spans="1:5" s="43" customFormat="1" ht="24.95" customHeight="1" x14ac:dyDescent="0.25">
      <c r="A27" s="79"/>
      <c r="B27" s="45" t="s">
        <v>349</v>
      </c>
      <c r="C27" s="46">
        <v>751.00000000000023</v>
      </c>
      <c r="D27" s="46">
        <v>1039</v>
      </c>
      <c r="E27" s="47">
        <v>1789.9999999999998</v>
      </c>
    </row>
    <row r="28" spans="1:5" s="43" customFormat="1" ht="24.95" customHeight="1" x14ac:dyDescent="0.25">
      <c r="A28" s="79"/>
      <c r="B28" s="45" t="s">
        <v>350</v>
      </c>
      <c r="C28" s="46">
        <v>16193.000000000009</v>
      </c>
      <c r="D28" s="46">
        <v>15786.000000000018</v>
      </c>
      <c r="E28" s="47">
        <v>31979.000000000022</v>
      </c>
    </row>
    <row r="29" spans="1:5" s="43" customFormat="1" ht="24.95" customHeight="1" x14ac:dyDescent="0.25">
      <c r="A29" s="79"/>
      <c r="B29" s="45" t="s">
        <v>351</v>
      </c>
      <c r="C29" s="46">
        <v>5172.0000000000009</v>
      </c>
      <c r="D29" s="46">
        <v>5635.0000000000009</v>
      </c>
      <c r="E29" s="47">
        <v>10807</v>
      </c>
    </row>
    <row r="30" spans="1:5" s="43" customFormat="1" ht="24.95" customHeight="1" x14ac:dyDescent="0.25">
      <c r="A30" s="79"/>
      <c r="B30" s="45" t="s">
        <v>352</v>
      </c>
      <c r="C30" s="46">
        <v>2575</v>
      </c>
      <c r="D30" s="46">
        <v>2675.9999999999986</v>
      </c>
      <c r="E30" s="47">
        <v>5251.0000000000009</v>
      </c>
    </row>
    <row r="31" spans="1:5" x14ac:dyDescent="0.25">
      <c r="A31" s="80"/>
      <c r="B31" s="58" t="s">
        <v>338</v>
      </c>
      <c r="C31" s="62">
        <f>SUM(C25:C30)</f>
        <v>41676.000000000007</v>
      </c>
      <c r="D31" s="62">
        <f>SUM(D25:D30)</f>
        <v>42180.000000000015</v>
      </c>
      <c r="E31" s="63">
        <f>SUM(E25:E30)</f>
        <v>83856.000000000015</v>
      </c>
    </row>
    <row r="32" spans="1:5" x14ac:dyDescent="0.25">
      <c r="A32" s="81" t="s">
        <v>92</v>
      </c>
      <c r="B32" s="81"/>
      <c r="C32" s="59">
        <v>627</v>
      </c>
      <c r="D32" s="59">
        <v>1487</v>
      </c>
      <c r="E32" s="59">
        <v>2114</v>
      </c>
    </row>
    <row r="33" spans="1:5" s="60" customFormat="1" ht="18.75" thickBot="1" x14ac:dyDescent="0.25">
      <c r="A33" s="71" t="s">
        <v>353</v>
      </c>
      <c r="B33" s="72"/>
      <c r="C33" s="64">
        <f>C17+C24+C31</f>
        <v>263529</v>
      </c>
      <c r="D33" s="64">
        <f>D17+D24+D31</f>
        <v>276658.00000000006</v>
      </c>
      <c r="E33" s="65">
        <f>E17+E24+E31+E32</f>
        <v>542301</v>
      </c>
    </row>
    <row r="34" spans="1:5" s="60" customFormat="1" ht="18.75" x14ac:dyDescent="0.3">
      <c r="A34" s="89" t="s">
        <v>358</v>
      </c>
      <c r="B34" s="89"/>
      <c r="C34" s="89"/>
      <c r="D34" s="89"/>
      <c r="E34" s="89"/>
    </row>
    <row r="35" spans="1:5" s="60" customFormat="1" ht="36" customHeight="1" x14ac:dyDescent="0.2">
      <c r="A35" s="69" t="s">
        <v>356</v>
      </c>
      <c r="B35" s="70"/>
      <c r="C35" s="70"/>
      <c r="D35" s="70"/>
      <c r="E35" s="70"/>
    </row>
  </sheetData>
  <mergeCells count="7">
    <mergeCell ref="A34:E34"/>
    <mergeCell ref="A33:B33"/>
    <mergeCell ref="A1:E1"/>
    <mergeCell ref="A3:A17"/>
    <mergeCell ref="A18:A24"/>
    <mergeCell ref="A25:A31"/>
    <mergeCell ref="A32:B32"/>
  </mergeCells>
  <printOptions horizont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21" sqref="A21:E21"/>
    </sheetView>
  </sheetViews>
  <sheetFormatPr defaultRowHeight="15" x14ac:dyDescent="0.25"/>
  <cols>
    <col min="1" max="1" width="23.42578125" bestFit="1" customWidth="1"/>
    <col min="2" max="2" width="29.85546875" bestFit="1" customWidth="1"/>
    <col min="3" max="4" width="16.28515625" bestFit="1" customWidth="1"/>
    <col min="5" max="5" width="19.5703125" bestFit="1" customWidth="1"/>
    <col min="7" max="7" width="12.7109375" bestFit="1" customWidth="1"/>
  </cols>
  <sheetData>
    <row r="1" spans="1:5" ht="53.25" customHeight="1" x14ac:dyDescent="0.25">
      <c r="A1" s="84" t="s">
        <v>320</v>
      </c>
      <c r="B1" s="85"/>
      <c r="C1" s="85"/>
      <c r="D1" s="85"/>
      <c r="E1" s="86"/>
    </row>
    <row r="2" spans="1:5" ht="40.5" customHeight="1" x14ac:dyDescent="0.25">
      <c r="A2" s="31" t="s">
        <v>308</v>
      </c>
      <c r="B2" s="28" t="s">
        <v>309</v>
      </c>
      <c r="C2" s="28" t="s">
        <v>317</v>
      </c>
      <c r="D2" s="28" t="s">
        <v>318</v>
      </c>
      <c r="E2" s="32" t="s">
        <v>319</v>
      </c>
    </row>
    <row r="3" spans="1:5" ht="19.5" customHeight="1" x14ac:dyDescent="0.25">
      <c r="A3" s="33" t="s">
        <v>40</v>
      </c>
      <c r="B3" s="30" t="s">
        <v>41</v>
      </c>
      <c r="C3" s="29">
        <v>2320.9999999999977</v>
      </c>
      <c r="D3" s="29">
        <v>2278.0000000000005</v>
      </c>
      <c r="E3" s="34">
        <v>4599.0000000000045</v>
      </c>
    </row>
    <row r="4" spans="1:5" ht="19.5" customHeight="1" x14ac:dyDescent="0.25">
      <c r="A4" s="33" t="s">
        <v>62</v>
      </c>
      <c r="B4" s="30" t="s">
        <v>66</v>
      </c>
      <c r="C4" s="29">
        <v>2663.0000000000014</v>
      </c>
      <c r="D4" s="29">
        <v>2694.9999999999982</v>
      </c>
      <c r="E4" s="34">
        <v>5357.9999999999982</v>
      </c>
    </row>
    <row r="5" spans="1:5" ht="19.5" customHeight="1" x14ac:dyDescent="0.25">
      <c r="A5" s="83" t="s">
        <v>70</v>
      </c>
      <c r="B5" s="30" t="s">
        <v>72</v>
      </c>
      <c r="C5" s="29">
        <v>461</v>
      </c>
      <c r="D5" s="29">
        <v>42</v>
      </c>
      <c r="E5" s="34">
        <v>503</v>
      </c>
    </row>
    <row r="6" spans="1:5" ht="19.5" customHeight="1" x14ac:dyDescent="0.25">
      <c r="A6" s="83"/>
      <c r="B6" s="30" t="s">
        <v>77</v>
      </c>
      <c r="C6" s="29">
        <v>52933.000000000007</v>
      </c>
      <c r="D6" s="29">
        <v>246627</v>
      </c>
      <c r="E6" s="34">
        <v>299560</v>
      </c>
    </row>
    <row r="7" spans="1:5" ht="19.5" customHeight="1" x14ac:dyDescent="0.25">
      <c r="A7" s="83"/>
      <c r="B7" s="30" t="s">
        <v>166</v>
      </c>
      <c r="C7" s="29">
        <v>27128.999999999989</v>
      </c>
      <c r="D7" s="29">
        <v>316219</v>
      </c>
      <c r="E7" s="34">
        <v>343348</v>
      </c>
    </row>
    <row r="8" spans="1:5" ht="19.5" customHeight="1" x14ac:dyDescent="0.25">
      <c r="A8" s="33" t="s">
        <v>178</v>
      </c>
      <c r="B8" s="30" t="s">
        <v>181</v>
      </c>
      <c r="C8" s="29">
        <v>4740</v>
      </c>
      <c r="D8" s="29">
        <v>274</v>
      </c>
      <c r="E8" s="34">
        <v>5014</v>
      </c>
    </row>
    <row r="9" spans="1:5" ht="19.5" customHeight="1" x14ac:dyDescent="0.25">
      <c r="A9" s="33" t="s">
        <v>287</v>
      </c>
      <c r="B9" s="30" t="s">
        <v>289</v>
      </c>
      <c r="C9" s="29">
        <v>2226</v>
      </c>
      <c r="D9" s="29">
        <v>17263</v>
      </c>
      <c r="E9" s="34">
        <v>19489</v>
      </c>
    </row>
    <row r="10" spans="1:5" ht="19.5" customHeight="1" x14ac:dyDescent="0.25">
      <c r="A10" s="83" t="s">
        <v>198</v>
      </c>
      <c r="B10" s="30" t="s">
        <v>199</v>
      </c>
      <c r="C10" s="29">
        <v>109302.00000000001</v>
      </c>
      <c r="D10" s="29">
        <v>245755</v>
      </c>
      <c r="E10" s="34">
        <v>355057</v>
      </c>
    </row>
    <row r="11" spans="1:5" ht="19.5" customHeight="1" x14ac:dyDescent="0.25">
      <c r="A11" s="83"/>
      <c r="B11" s="30" t="s">
        <v>226</v>
      </c>
      <c r="C11" s="29">
        <v>199946</v>
      </c>
      <c r="D11" s="29">
        <v>188202</v>
      </c>
      <c r="E11" s="34">
        <v>388148</v>
      </c>
    </row>
    <row r="12" spans="1:5" ht="19.5" customHeight="1" x14ac:dyDescent="0.25">
      <c r="A12" s="83"/>
      <c r="B12" s="30" t="s">
        <v>232</v>
      </c>
      <c r="C12" s="29">
        <v>188168</v>
      </c>
      <c r="D12" s="29">
        <v>6906.9999999999991</v>
      </c>
      <c r="E12" s="34">
        <v>195075</v>
      </c>
    </row>
    <row r="13" spans="1:5" ht="19.5" customHeight="1" x14ac:dyDescent="0.25">
      <c r="A13" s="83"/>
      <c r="B13" s="30" t="s">
        <v>234</v>
      </c>
      <c r="C13" s="29">
        <v>0</v>
      </c>
      <c r="D13" s="29">
        <v>899</v>
      </c>
      <c r="E13" s="34">
        <v>899</v>
      </c>
    </row>
    <row r="14" spans="1:5" ht="19.5" customHeight="1" x14ac:dyDescent="0.25">
      <c r="A14" s="83"/>
      <c r="B14" s="30" t="s">
        <v>235</v>
      </c>
      <c r="C14" s="29">
        <v>36472</v>
      </c>
      <c r="D14" s="29">
        <v>275431</v>
      </c>
      <c r="E14" s="34">
        <v>311903</v>
      </c>
    </row>
    <row r="15" spans="1:5" ht="19.5" customHeight="1" x14ac:dyDescent="0.25">
      <c r="A15" s="33" t="s">
        <v>297</v>
      </c>
      <c r="B15" s="30" t="s">
        <v>299</v>
      </c>
      <c r="C15" s="29">
        <v>9570</v>
      </c>
      <c r="D15" s="29">
        <v>1858.0000000000002</v>
      </c>
      <c r="E15" s="34">
        <v>11428</v>
      </c>
    </row>
    <row r="16" spans="1:5" ht="19.5" customHeight="1" x14ac:dyDescent="0.25">
      <c r="A16" s="83" t="s">
        <v>245</v>
      </c>
      <c r="B16" s="30" t="s">
        <v>252</v>
      </c>
      <c r="C16" s="29">
        <v>4368.9999999999982</v>
      </c>
      <c r="D16" s="29">
        <v>4877.9999999999991</v>
      </c>
      <c r="E16" s="34">
        <v>9246.9999999999964</v>
      </c>
    </row>
    <row r="17" spans="1:8" ht="19.5" customHeight="1" x14ac:dyDescent="0.25">
      <c r="A17" s="83"/>
      <c r="B17" s="30" t="s">
        <v>254</v>
      </c>
      <c r="C17" s="29">
        <v>4015.0000000000014</v>
      </c>
      <c r="D17" s="29">
        <v>5466</v>
      </c>
      <c r="E17" s="34">
        <v>9481.0000000000018</v>
      </c>
    </row>
    <row r="18" spans="1:8" ht="19.5" customHeight="1" thickBot="1" x14ac:dyDescent="0.35">
      <c r="A18" s="35" t="s">
        <v>338</v>
      </c>
      <c r="B18" s="36"/>
      <c r="C18" s="37">
        <f t="shared" ref="C18:E18" si="0">SUM(C3:C17)</f>
        <v>644315</v>
      </c>
      <c r="D18" s="37">
        <f t="shared" si="0"/>
        <v>1314794</v>
      </c>
      <c r="E18" s="38">
        <f t="shared" si="0"/>
        <v>1959109</v>
      </c>
      <c r="H18" s="68"/>
    </row>
    <row r="19" spans="1:8" ht="15.75" customHeight="1" x14ac:dyDescent="0.25">
      <c r="A19" s="87" t="s">
        <v>357</v>
      </c>
      <c r="B19" s="87"/>
      <c r="C19" s="87"/>
      <c r="D19" s="87"/>
      <c r="E19" s="87"/>
    </row>
    <row r="20" spans="1:8" ht="15.75" customHeight="1" x14ac:dyDescent="0.25">
      <c r="A20" s="88"/>
      <c r="B20" s="88"/>
      <c r="C20" s="88"/>
      <c r="D20" s="88"/>
      <c r="E20" s="88"/>
    </row>
    <row r="21" spans="1:8" ht="33" customHeight="1" x14ac:dyDescent="0.25">
      <c r="A21" s="82" t="s">
        <v>355</v>
      </c>
      <c r="B21" s="82"/>
      <c r="C21" s="82"/>
      <c r="D21" s="82"/>
      <c r="E21" s="82"/>
    </row>
    <row r="23" spans="1:8" x14ac:dyDescent="0.25">
      <c r="D23" s="68"/>
    </row>
  </sheetData>
  <mergeCells count="6">
    <mergeCell ref="A21:E21"/>
    <mergeCell ref="A5:A7"/>
    <mergeCell ref="A10:A14"/>
    <mergeCell ref="A16:A17"/>
    <mergeCell ref="A1:E1"/>
    <mergeCell ref="A19:E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Sheet1</vt:lpstr>
      <vt:lpstr>Sayfa1</vt:lpstr>
      <vt:lpstr>RO-RO</vt:lpstr>
      <vt:lpstr>OTOMOBİL-ARAÇ</vt:lpstr>
      <vt:lpstr>'RO-RO'!Yazdırma_Alanı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Oguz Can</cp:lastModifiedBy>
  <cp:lastPrinted>2018-02-13T14:02:50Z</cp:lastPrinted>
  <dcterms:created xsi:type="dcterms:W3CDTF">2011-08-01T14:22:18Z</dcterms:created>
  <dcterms:modified xsi:type="dcterms:W3CDTF">2018-03-13T06:01:09Z</dcterms:modified>
</cp:coreProperties>
</file>