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OCAK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'RO-RO'!$A$1:$E$29</definedName>
  </definedNames>
  <calcPr calcId="162913"/>
  <pivotCaches>
    <pivotCache cacheId="2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21" i="3" l="1"/>
  <c r="E21" i="3"/>
  <c r="C21" i="3"/>
  <c r="D26" i="4"/>
  <c r="E26" i="4"/>
  <c r="C26" i="4"/>
  <c r="D19" i="4"/>
  <c r="E19" i="4"/>
  <c r="C19" i="4"/>
  <c r="D14" i="4"/>
  <c r="E14" i="4"/>
  <c r="C14" i="4"/>
  <c r="C27" i="4" l="1"/>
  <c r="A489" i="1" l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<sst xmlns="http://schemas.openxmlformats.org/spreadsheetml/2006/main" count="1560" uniqueCount="363">
  <si>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</si>
  <si>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</si>
  <si>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</si>
  <si>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</si>
  <si>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</si>
  <si>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</si>
  <si>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</si>
  <si>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</si>
  <si>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</si>
  <si>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</si>
  <si>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</si>
  <si>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</si>
  <si>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</si>
  <si>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</si>
  <si>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</si>
  <si>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</si>
  <si>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</si>
  <si>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</si>
  <si>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</si>
  <si>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</si>
  <si>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</si>
  <si>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</si>
  <si>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</si>
  <si>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</si>
  <si>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</si>
  <si>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</si>
  <si>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</si>
  <si>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</si>
  <si>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</si>
  <si>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</si>
  <si>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</si>
  <si>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</si>
  <si>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</si>
  <si>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</si>
  <si>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</si>
  <si>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</si>
  <si>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</si>
  <si>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</si>
  <si>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</si>
  <si>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</si>
  <si>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</si>
  <si>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</si>
  <si>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</si>
  <si>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</si>
  <si>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</si>
  <si>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</si>
  <si>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</si>
  <si>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</si>
  <si>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</si>
  <si>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</si>
  <si>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</si>
  <si>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</si>
  <si>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</si>
  <si>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</si>
  <si>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</si>
  <si>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</si>
  <si>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</si>
  <si>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</si>
  <si>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</si>
  <si>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</si>
  <si>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</si>
  <si>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</si>
  <si>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</si>
  <si>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</si>
  <si>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</si>
  <si>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</si>
  <si>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</si>
  <si>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</si>
  <si>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</si>
  <si>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</si>
  <si>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</si>
  <si>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</si>
  <si>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</si>
  <si>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</si>
  <si>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</si>
  <si>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</si>
  <si>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</si>
  <si>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</si>
  <si>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</si>
  <si>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</si>
  <si>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</si>
  <si>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</si>
  <si>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</si>
  <si>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</si>
  <si>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</si>
  <si>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</si>
  <si>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</si>
  <si>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</si>
  <si>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</si>
  <si>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</si>
  <si>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</si>
  <si>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</si>
  <si>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</si>
  <si>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</si>
  <si>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</si>
  <si>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</si>
  <si>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</si>
  <si>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</si>
  <si>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</si>
  <si>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</si>
  <si>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</si>
  <si>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</si>
  <si>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</si>
  <si>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</si>
  <si>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</si>
  <si>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</si>
  <si>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</si>
  <si>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</si>
  <si>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</si>
  <si>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</si>
  <si>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</si>
  <si>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</si>
  <si>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</si>
  <si>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</si>
  <si>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</si>
  <si>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</si>
  <si>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</si>
  <si>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</si>
  <si>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</si>
  <si>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</si>
  <si>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</si>
  <si>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</si>
  <si>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</si>
  <si>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</si>
  <si>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</si>
  <si>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</si>
  <si>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</si>
  <si>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</si>
  <si>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</si>
  <si>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</si>
  <si>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</si>
  <si>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</si>
  <si>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</si>
  <si>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</si>
  <si>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</si>
  <si>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</si>
  <si>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</si>
  <si>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</si>
  <si>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</si>
  <si>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</si>
  <si>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</si>
  <si>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</si>
  <si>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</si>
  <si>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</si>
  <si>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</si>
  <si>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</si>
  <si>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</si>
  <si>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</si>
  <si>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</si>
  <si>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</si>
  <si>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</si>
  <si>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</si>
  <si>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</si>
  <si>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</si>
  <si>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</si>
  <si>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</si>
  <si>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</si>
  <si>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</si>
  <si>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</si>
  <si>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</si>
  <si>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</si>
  <si>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</si>
  <si>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</si>
  <si>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</si>
  <si>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</si>
  <si>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</si>
  <si>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</si>
  <si>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</si>
  <si>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</si>
  <si>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</si>
  <si>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</si>
  <si>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</si>
  <si>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</si>
  <si>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</si>
  <si>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</si>
  <si>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</si>
  <si>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</si>
  <si>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</si>
  <si>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</si>
  <si>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</si>
  <si>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</si>
  <si>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</si>
  <si>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</si>
  <si>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</si>
  <si>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</si>
  <si>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</si>
  <si>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</si>
  <si>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</si>
  <si>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</si>
  <si>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</si>
  <si>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</si>
  <si>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</si>
  <si>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</si>
  <si>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</si>
  <si>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</si>
  <si>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</si>
  <si>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</si>
  <si>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</si>
  <si>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</si>
  <si>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</si>
  <si>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</si>
  <si>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</si>
  <si>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</si>
  <si>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</si>
  <si>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</si>
  <si>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</si>
  <si>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</si>
  <si>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</si>
  <si>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</si>
  <si>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</si>
  <si>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</si>
  <si>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</si>
  <si>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</si>
  <si>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</si>
  <si>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</si>
  <si>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</si>
  <si>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</si>
  <si>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</si>
  <si>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</si>
  <si>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</si>
  <si>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</si>
  <si>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</si>
  <si>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</si>
  <si>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</si>
  <si>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</si>
  <si>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</si>
  <si>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</si>
  <si>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</si>
  <si>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</si>
  <si>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</si>
  <si>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</si>
  <si>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</si>
  <si>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</si>
  <si>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</si>
  <si>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</si>
  <si>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</si>
  <si>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</si>
  <si>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</si>
  <si>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</si>
  <si>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</si>
  <si>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</si>
  <si>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</si>
  <si>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</si>
  <si>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</si>
  <si>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</si>
  <si>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</si>
  <si>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</si>
  <si>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</si>
  <si>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</si>
  <si>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</si>
  <si>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</si>
  <si>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</si>
  <si>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</si>
  <si>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</si>
  <si>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</si>
  <si>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</si>
  <si>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</si>
  <si>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</si>
  <si>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</si>
  <si>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</si>
  <si>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</si>
  <si>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</si>
  <si>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</si>
  <si>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</si>
  <si>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</si>
  <si>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</si>
  <si>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</si>
  <si>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</si>
  <si>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</si>
  <si>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</si>
  <si>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</si>
  <si>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</si>
  <si>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</si>
  <si>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</si>
  <si>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</si>
  <si>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</si>
  <si>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</si>
  <si>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</si>
  <si>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</si>
  <si>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</si>
  <si>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</si>
  <si>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</si>
  <si>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</si>
  <si>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</si>
  <si>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</si>
  <si>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</si>
  <si>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</si>
  <si>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</si>
  <si>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</si>
  <si>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</si>
  <si>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</si>
  <si>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</si>
  <si>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</si>
  <si>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</si>
  <si>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</si>
  <si>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</si>
  <si>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</si>
  <si>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</si>
  <si>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</si>
  <si>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</si>
  <si>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</si>
  <si>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</si>
  <si>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</si>
  <si>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</si>
  <si>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</si>
  <si>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</si>
  <si>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</si>
  <si>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</si>
  <si>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</si>
  <si>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</si>
  <si>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</si>
  <si>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</si>
  <si>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</si>
  <si>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</si>
  <si>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</si>
  <si>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</si>
  <si>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</si>
  <si>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</si>
  <si>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</si>
  <si>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</si>
  <si>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</si>
  <si>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</si>
  <si>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</si>
  <si>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</si>
  <si>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</si>
  <si>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</si>
  <si>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</si>
  <si>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</si>
  <si>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</si>
  <si>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</si>
  <si>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</si>
  <si>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</si>
  <si>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</si>
  <si>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</si>
  <si>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</si>
  <si>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İZMİR(ALSANCAK) - SETE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</si>
  <si>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</si>
  <si>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</si>
  <si>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</si>
  <si>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</si>
  <si>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</si>
  <si>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</si>
  <si>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YURTDIŞI BAĞLANTILI DÜZENLİ HATLARA UĞRAYAN RO-RO GEMİLERİYLE TAŞINAN TIR/TREYLER/VAGON İSTATİSTİKLERİ (2019 OCAK-ADET)</t>
  </si>
  <si>
    <t>YALOVA-SETE</t>
  </si>
  <si>
    <t>TUZLA(PENDİK) - PATRAS</t>
  </si>
  <si>
    <t>LİMAN BAŞKANLIKLARI/TESİSLERİ BAZINDA YURTDIŞI BAĞLANTILI OTOMOBİL/ARAÇ ELLEÇLEMESİ
(2019 OCAK -ADET)</t>
  </si>
  <si>
    <t>BELDEPORT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</si>
  <si>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</si>
  <si>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</si>
  <si>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</si>
  <si>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</si>
  <si>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</si>
  <si>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</si>
  <si>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</si>
  <si>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</si>
  <si>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</si>
  <si>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</si>
  <si>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MERSİN - GAZİMAĞUSA</t>
  </si>
  <si>
    <t>TAŞUCU - TRABLUS</t>
  </si>
  <si>
    <t>İSKENDERUN - DUBA</t>
  </si>
  <si>
    <t>MERSİN - HAYFA</t>
  </si>
  <si>
    <t>Denizcilik Genel Müdürlüğü-Deniz Ticareti Dairesi Başkanlığı</t>
  </si>
  <si>
    <t>Revizyon Tarihi: 06.03.2020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</si>
</sst>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92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1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3" xfId="33" applyNumberFormat="1" applyFont="1" applyFill="1" applyBorder="1" applyAlignment="1">
      <alignment horizontal="right" vertical="center"/>
    </xf>
    <xf numFmtId="3" fontId="9" fillId="9" borderId="22" xfId="33" applyNumberFormat="1" applyFont="1" applyFill="1" applyBorder="1" applyAlignment="1">
      <alignment horizontal="right" vertical="center"/>
    </xf>
    <xf numFmtId="3" fontId="9" fillId="9" borderId="24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12" fillId="2" borderId="1" xfId="33" applyFont="1" applyAlignment="1">
      <alignment horizontal="centerContinuous" vertical="center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9" xfId="33" applyFont="1" applyFill="1" applyBorder="1"/>
    <xf numFmtId="0" fontId="15" fillId="2" borderId="1" xfId="33" applyFont="1" applyAlignment="1">
      <alignment horizontal="centerContinuous" vertical="center" wrapText="1"/>
    </xf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centerContinuous" vertical="center"/>
    </xf>
    <xf numFmtId="0" fontId="7" fillId="4" borderId="26" xfId="0" applyFont="1" applyFill="1" applyBorder="1" applyAlignment="1">
      <alignment horizontal="centerContinuous"/>
    </xf>
    <xf numFmtId="3" fontId="3" fillId="5" borderId="26" xfId="0" applyNumberFormat="1" applyFont="1" applyFill="1" applyBorder="1"/>
    <xf numFmtId="3" fontId="3" fillId="5" borderId="27" xfId="0" applyNumberFormat="1" applyFont="1" applyFill="1" applyBorder="1"/>
    <xf numFmtId="0" fontId="12" fillId="2" borderId="1" xfId="33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3" fontId="12" fillId="8" borderId="18" xfId="33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17" fillId="0" borderId="0" xfId="0" applyFont="1"/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20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5" fillId="9" borderId="29" xfId="33" applyFont="1" applyFill="1" applyBorder="1" applyAlignment="1">
      <alignment horizontal="center" vertical="center" wrapText="1"/>
    </xf>
    <xf numFmtId="0" fontId="15" fillId="9" borderId="30" xfId="33" applyFont="1" applyFill="1" applyBorder="1" applyAlignment="1">
      <alignment horizontal="center" vertical="center" wrapText="1"/>
    </xf>
    <xf numFmtId="0" fontId="15" fillId="8" borderId="31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74" t="s">
        <v>342</v>
      </c>
      <c r="B1" s="75"/>
      <c r="C1" s="75"/>
      <c r="D1" s="75"/>
      <c r="E1" s="76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6" customFormat="1" x14ac:dyDescent="0.25">
      <c r="A3" s="77" t="s">
        <v>322</v>
      </c>
      <c r="B3" s="47" t="s">
        <v>323</v>
      </c>
      <c r="C3" s="52">
        <v>0</v>
      </c>
      <c r="D3" s="52">
        <v>4725.9999999999991</v>
      </c>
      <c r="E3" s="53">
        <v>4725.9999999999991</v>
      </c>
      <c r="H3" s="49"/>
      <c r="I3" s="49"/>
      <c r="J3" s="49"/>
    </row>
    <row r="4" spans="1:10" s="46" customFormat="1" x14ac:dyDescent="0.25">
      <c r="A4" s="78"/>
      <c r="B4" s="47" t="s">
        <v>326</v>
      </c>
      <c r="C4" s="52">
        <v>2022.0000000000002</v>
      </c>
      <c r="D4" s="52">
        <v>2099.9999999999995</v>
      </c>
      <c r="E4" s="53">
        <v>4122.0000000000009</v>
      </c>
      <c r="H4" s="49"/>
      <c r="I4" s="49"/>
      <c r="J4" s="49"/>
    </row>
    <row r="5" spans="1:10" s="46" customFormat="1" x14ac:dyDescent="0.25">
      <c r="A5" s="78"/>
      <c r="B5" s="45" t="s">
        <v>341</v>
      </c>
      <c r="C5" s="52">
        <v>0</v>
      </c>
      <c r="D5" s="52">
        <v>2868</v>
      </c>
      <c r="E5" s="53">
        <v>2868</v>
      </c>
      <c r="H5" s="49"/>
      <c r="I5" s="49"/>
      <c r="J5" s="49"/>
    </row>
    <row r="6" spans="1:10" s="46" customFormat="1" x14ac:dyDescent="0.25">
      <c r="A6" s="78"/>
      <c r="B6" s="45" t="s">
        <v>325</v>
      </c>
      <c r="C6" s="52">
        <v>1147</v>
      </c>
      <c r="D6" s="52">
        <v>1470</v>
      </c>
      <c r="E6" s="53">
        <v>2617</v>
      </c>
      <c r="G6" s="51"/>
      <c r="H6" s="49"/>
      <c r="I6" s="49"/>
      <c r="J6" s="49"/>
    </row>
    <row r="7" spans="1:10" s="46" customFormat="1" x14ac:dyDescent="0.25">
      <c r="A7" s="78"/>
      <c r="B7" s="47" t="s">
        <v>333</v>
      </c>
      <c r="C7" s="52">
        <v>287</v>
      </c>
      <c r="D7" s="52">
        <v>2148</v>
      </c>
      <c r="E7" s="53">
        <v>2435</v>
      </c>
      <c r="G7" s="54"/>
      <c r="H7" s="50"/>
      <c r="I7" s="50"/>
      <c r="J7" s="50"/>
    </row>
    <row r="8" spans="1:10" s="46" customFormat="1" x14ac:dyDescent="0.25">
      <c r="A8" s="78"/>
      <c r="B8" s="45" t="s">
        <v>335</v>
      </c>
      <c r="C8" s="52">
        <v>903</v>
      </c>
      <c r="D8" s="52">
        <v>1016</v>
      </c>
      <c r="E8" s="53">
        <v>1918.9999999999995</v>
      </c>
      <c r="G8" s="51"/>
      <c r="H8" s="49"/>
      <c r="I8" s="49"/>
      <c r="J8" s="49"/>
    </row>
    <row r="9" spans="1:10" s="48" customFormat="1" x14ac:dyDescent="0.25">
      <c r="A9" s="78"/>
      <c r="B9" s="45" t="s">
        <v>334</v>
      </c>
      <c r="C9" s="52">
        <v>219</v>
      </c>
      <c r="D9" s="52">
        <v>1286</v>
      </c>
      <c r="E9" s="53">
        <v>1504.9999999999998</v>
      </c>
      <c r="G9" s="46"/>
      <c r="H9" s="49"/>
      <c r="I9" s="49"/>
      <c r="J9" s="49"/>
    </row>
    <row r="10" spans="1:10" s="48" customFormat="1" x14ac:dyDescent="0.25">
      <c r="A10" s="78"/>
      <c r="B10" s="45" t="s">
        <v>324</v>
      </c>
      <c r="C10" s="52">
        <v>0</v>
      </c>
      <c r="D10" s="52">
        <v>294</v>
      </c>
      <c r="E10" s="53">
        <v>294</v>
      </c>
      <c r="G10" s="46"/>
      <c r="H10" s="49"/>
      <c r="I10" s="49"/>
      <c r="J10" s="49"/>
    </row>
    <row r="11" spans="1:10" s="48" customFormat="1" ht="25.5" customHeight="1" x14ac:dyDescent="0.25">
      <c r="A11" s="78"/>
      <c r="B11" s="45" t="s">
        <v>343</v>
      </c>
      <c r="C11" s="52">
        <v>0</v>
      </c>
      <c r="D11" s="52">
        <v>114</v>
      </c>
      <c r="E11" s="53">
        <v>114</v>
      </c>
      <c r="G11" s="46"/>
      <c r="H11" s="49"/>
      <c r="I11" s="49"/>
      <c r="J11" s="49"/>
    </row>
    <row r="12" spans="1:10" s="46" customFormat="1" x14ac:dyDescent="0.25">
      <c r="A12" s="78"/>
      <c r="B12" s="45" t="s">
        <v>336</v>
      </c>
      <c r="C12" s="52">
        <v>0</v>
      </c>
      <c r="D12" s="52">
        <v>61</v>
      </c>
      <c r="E12" s="53">
        <v>61</v>
      </c>
      <c r="H12" s="49"/>
      <c r="I12" s="49"/>
      <c r="J12" s="49"/>
    </row>
    <row r="13" spans="1:10" s="46" customFormat="1" x14ac:dyDescent="0.25">
      <c r="A13" s="78"/>
      <c r="B13" s="45" t="s">
        <v>344</v>
      </c>
      <c r="C13" s="52">
        <v>0</v>
      </c>
      <c r="D13" s="52">
        <v>51</v>
      </c>
      <c r="E13" s="53">
        <v>51</v>
      </c>
      <c r="H13" s="49"/>
      <c r="I13" s="49"/>
      <c r="J13" s="49"/>
    </row>
    <row r="14" spans="1:10" x14ac:dyDescent="0.25">
      <c r="A14" s="79"/>
      <c r="B14" s="32" t="s">
        <v>327</v>
      </c>
      <c r="C14" s="33">
        <f>SUM(C3:C13)</f>
        <v>4578</v>
      </c>
      <c r="D14" s="33">
        <f t="shared" ref="D14:E14" si="0">SUM(D3:D13)</f>
        <v>16133.999999999998</v>
      </c>
      <c r="E14" s="33">
        <f t="shared" si="0"/>
        <v>20712</v>
      </c>
    </row>
    <row r="15" spans="1:10" s="46" customFormat="1" ht="47.25" x14ac:dyDescent="0.25">
      <c r="A15" s="80" t="s">
        <v>328</v>
      </c>
      <c r="B15" s="45" t="s">
        <v>337</v>
      </c>
      <c r="C15" s="52">
        <v>457</v>
      </c>
      <c r="D15" s="52">
        <v>560</v>
      </c>
      <c r="E15" s="53">
        <v>1016.9999999999999</v>
      </c>
    </row>
    <row r="16" spans="1:10" s="46" customFormat="1" ht="47.25" x14ac:dyDescent="0.25">
      <c r="A16" s="80"/>
      <c r="B16" s="45" t="s">
        <v>338</v>
      </c>
      <c r="C16" s="52">
        <v>623</v>
      </c>
      <c r="D16" s="52">
        <v>385</v>
      </c>
      <c r="E16" s="53">
        <v>1008</v>
      </c>
    </row>
    <row r="17" spans="1:5" s="46" customFormat="1" x14ac:dyDescent="0.25">
      <c r="A17" s="80"/>
      <c r="B17" s="45" t="s">
        <v>339</v>
      </c>
      <c r="C17" s="52">
        <v>0</v>
      </c>
      <c r="D17" s="52">
        <v>745</v>
      </c>
      <c r="E17" s="53">
        <v>745</v>
      </c>
    </row>
    <row r="18" spans="1:5" s="46" customFormat="1" ht="36.75" customHeight="1" x14ac:dyDescent="0.25">
      <c r="A18" s="80"/>
      <c r="B18" s="45" t="s">
        <v>329</v>
      </c>
      <c r="C18" s="52">
        <v>0</v>
      </c>
      <c r="D18" s="52">
        <v>2108</v>
      </c>
      <c r="E18" s="53">
        <v>2108</v>
      </c>
    </row>
    <row r="19" spans="1:5" ht="25.5" customHeight="1" x14ac:dyDescent="0.25">
      <c r="A19" s="80"/>
      <c r="B19" s="32" t="s">
        <v>327</v>
      </c>
      <c r="C19" s="33">
        <f>SUM(C15:C18)</f>
        <v>1080</v>
      </c>
      <c r="D19" s="33">
        <f t="shared" ref="D19:E19" si="1">SUM(D15:D18)</f>
        <v>3798</v>
      </c>
      <c r="E19" s="33">
        <f t="shared" si="1"/>
        <v>4878</v>
      </c>
    </row>
    <row r="20" spans="1:5" s="46" customFormat="1" ht="24.95" customHeight="1" x14ac:dyDescent="0.25">
      <c r="A20" s="80" t="s">
        <v>330</v>
      </c>
      <c r="B20" s="45" t="s">
        <v>357</v>
      </c>
      <c r="C20" s="52">
        <v>729</v>
      </c>
      <c r="D20" s="52">
        <v>1317.9999999999998</v>
      </c>
      <c r="E20" s="53">
        <v>2047</v>
      </c>
    </row>
    <row r="21" spans="1:5" s="46" customFormat="1" ht="24.95" customHeight="1" x14ac:dyDescent="0.25">
      <c r="A21" s="80"/>
      <c r="B21" s="45" t="s">
        <v>331</v>
      </c>
      <c r="C21" s="52">
        <v>620</v>
      </c>
      <c r="D21" s="52">
        <v>695.99999999999989</v>
      </c>
      <c r="E21" s="53">
        <v>1316</v>
      </c>
    </row>
    <row r="22" spans="1:5" s="46" customFormat="1" ht="24.95" customHeight="1" x14ac:dyDescent="0.25">
      <c r="A22" s="80"/>
      <c r="B22" s="45" t="s">
        <v>358</v>
      </c>
      <c r="C22" s="52">
        <v>493</v>
      </c>
      <c r="D22" s="52">
        <v>479</v>
      </c>
      <c r="E22" s="53">
        <v>972.00000000000011</v>
      </c>
    </row>
    <row r="23" spans="1:5" s="46" customFormat="1" ht="24.95" customHeight="1" x14ac:dyDescent="0.25">
      <c r="A23" s="80"/>
      <c r="B23" s="45" t="s">
        <v>340</v>
      </c>
      <c r="C23" s="52">
        <v>63</v>
      </c>
      <c r="D23" s="52">
        <v>37</v>
      </c>
      <c r="E23" s="53">
        <v>100</v>
      </c>
    </row>
    <row r="24" spans="1:5" s="46" customFormat="1" ht="24.95" customHeight="1" x14ac:dyDescent="0.25">
      <c r="A24" s="80"/>
      <c r="B24" s="45" t="s">
        <v>359</v>
      </c>
      <c r="C24" s="52">
        <v>166</v>
      </c>
      <c r="D24" s="52">
        <v>153</v>
      </c>
      <c r="E24" s="53">
        <v>319</v>
      </c>
    </row>
    <row r="25" spans="1:5" s="46" customFormat="1" ht="24.95" customHeight="1" x14ac:dyDescent="0.25">
      <c r="A25" s="80"/>
      <c r="B25" s="45" t="s">
        <v>360</v>
      </c>
      <c r="C25" s="52">
        <v>55</v>
      </c>
      <c r="D25" s="52">
        <v>101</v>
      </c>
      <c r="E25" s="53">
        <v>156</v>
      </c>
    </row>
    <row r="26" spans="1:5" x14ac:dyDescent="0.25">
      <c r="A26" s="81"/>
      <c r="B26" s="34" t="s">
        <v>327</v>
      </c>
      <c r="C26" s="38">
        <f>SUM(C20:C25)</f>
        <v>2126</v>
      </c>
      <c r="D26" s="38">
        <f t="shared" ref="D26:E26" si="2">SUM(D20:D25)</f>
        <v>2783.9999999999995</v>
      </c>
      <c r="E26" s="38">
        <f t="shared" si="2"/>
        <v>4910</v>
      </c>
    </row>
    <row r="27" spans="1:5" x14ac:dyDescent="0.25">
      <c r="A27" s="84" t="s">
        <v>92</v>
      </c>
      <c r="B27" s="85"/>
      <c r="C27" s="35">
        <f>C28-(C14+C19+C26)</f>
        <v>80</v>
      </c>
      <c r="D27" s="35">
        <v>88</v>
      </c>
      <c r="E27" s="67">
        <v>166</v>
      </c>
    </row>
    <row r="28" spans="1:5" s="36" customFormat="1" ht="36.75" customHeight="1" thickBot="1" x14ac:dyDescent="0.25">
      <c r="A28" s="82" t="s">
        <v>332</v>
      </c>
      <c r="B28" s="83"/>
      <c r="C28" s="39">
        <v>7864</v>
      </c>
      <c r="D28" s="39">
        <v>22892</v>
      </c>
      <c r="E28" s="40">
        <v>30756</v>
      </c>
    </row>
    <row r="29" spans="1:5" s="36" customFormat="1" x14ac:dyDescent="0.2">
      <c r="A29" s="55" t="s">
        <v>361</v>
      </c>
      <c r="B29" s="43"/>
      <c r="C29" s="43"/>
      <c r="D29" s="43"/>
      <c r="E29" s="43"/>
    </row>
    <row r="30" spans="1:5" x14ac:dyDescent="0.25">
      <c r="A30" s="73" t="s">
        <v>362</v>
      </c>
    </row>
  </sheetData>
  <sortState ref="B3:E12">
    <sortCondition descending="1" ref="E3:E12"/>
  </sortState>
  <mergeCells count="6">
    <mergeCell ref="A1:E1"/>
    <mergeCell ref="A3:A14"/>
    <mergeCell ref="A15:A19"/>
    <mergeCell ref="A20:A26"/>
    <mergeCell ref="A28:B28"/>
    <mergeCell ref="A27:B27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11" sqref="J11"/>
    </sheetView>
  </sheetViews>
  <sheetFormatPr defaultRowHeight="15" x14ac:dyDescent="0.25"/>
  <cols>
    <col min="1" max="1" width="24" style="57" bestFit="1" customWidth="1"/>
    <col min="2" max="2" width="32.7109375" style="57" customWidth="1"/>
    <col min="3" max="4" width="16.28515625" bestFit="1" customWidth="1"/>
    <col min="5" max="5" width="21.85546875" customWidth="1"/>
    <col min="7" max="7" width="12.7109375" bestFit="1" customWidth="1"/>
  </cols>
  <sheetData>
    <row r="1" spans="1:5" ht="53.25" customHeight="1" x14ac:dyDescent="0.25">
      <c r="A1" s="86" t="s">
        <v>345</v>
      </c>
      <c r="B1" s="87"/>
      <c r="C1" s="87"/>
      <c r="D1" s="87"/>
      <c r="E1" s="88"/>
    </row>
    <row r="2" spans="1:5" ht="40.5" customHeight="1" x14ac:dyDescent="0.25">
      <c r="A2" s="56" t="s">
        <v>308</v>
      </c>
      <c r="B2" s="58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9" t="s">
        <v>198</v>
      </c>
      <c r="B3" s="59" t="s">
        <v>348</v>
      </c>
      <c r="C3" s="69">
        <v>86</v>
      </c>
      <c r="D3" s="69">
        <v>26991</v>
      </c>
      <c r="E3" s="70">
        <v>27077</v>
      </c>
    </row>
    <row r="4" spans="1:5" ht="19.5" customHeight="1" x14ac:dyDescent="0.25">
      <c r="A4" s="91"/>
      <c r="B4" s="59" t="s">
        <v>349</v>
      </c>
      <c r="C4" s="69">
        <v>1287</v>
      </c>
      <c r="D4" s="69">
        <v>14254</v>
      </c>
      <c r="E4" s="70">
        <v>15541</v>
      </c>
    </row>
    <row r="5" spans="1:5" ht="19.5" customHeight="1" x14ac:dyDescent="0.25">
      <c r="A5" s="91"/>
      <c r="B5" s="59" t="s">
        <v>350</v>
      </c>
      <c r="C5" s="69">
        <v>878</v>
      </c>
      <c r="D5" s="69">
        <v>14316</v>
      </c>
      <c r="E5" s="70">
        <v>15194</v>
      </c>
    </row>
    <row r="6" spans="1:5" ht="19.5" customHeight="1" x14ac:dyDescent="0.25">
      <c r="A6" s="91"/>
      <c r="B6" s="59" t="s">
        <v>351</v>
      </c>
      <c r="C6" s="69">
        <v>0</v>
      </c>
      <c r="D6" s="69">
        <v>152</v>
      </c>
      <c r="E6" s="70">
        <v>152</v>
      </c>
    </row>
    <row r="7" spans="1:5" ht="19.5" customHeight="1" x14ac:dyDescent="0.25">
      <c r="A7" s="90"/>
      <c r="B7" s="59" t="s">
        <v>346</v>
      </c>
      <c r="C7" s="69">
        <v>0</v>
      </c>
      <c r="D7" s="69">
        <v>116</v>
      </c>
      <c r="E7" s="70">
        <v>116</v>
      </c>
    </row>
    <row r="8" spans="1:5" ht="19.5" customHeight="1" x14ac:dyDescent="0.25">
      <c r="A8" s="89" t="s">
        <v>70</v>
      </c>
      <c r="B8" s="59" t="s">
        <v>352</v>
      </c>
      <c r="C8" s="69">
        <v>1087.0000000000002</v>
      </c>
      <c r="D8" s="69">
        <v>15021</v>
      </c>
      <c r="E8" s="70">
        <v>16108</v>
      </c>
    </row>
    <row r="9" spans="1:5" ht="19.5" customHeight="1" x14ac:dyDescent="0.25">
      <c r="A9" s="90"/>
      <c r="B9" s="59" t="s">
        <v>353</v>
      </c>
      <c r="C9" s="69">
        <v>132</v>
      </c>
      <c r="D9" s="69">
        <v>14403</v>
      </c>
      <c r="E9" s="70">
        <v>14535</v>
      </c>
    </row>
    <row r="10" spans="1:5" ht="19.5" customHeight="1" x14ac:dyDescent="0.25">
      <c r="A10" s="44" t="s">
        <v>297</v>
      </c>
      <c r="B10" s="59" t="s">
        <v>299</v>
      </c>
      <c r="C10" s="69">
        <v>1319</v>
      </c>
      <c r="D10" s="69">
        <v>216</v>
      </c>
      <c r="E10" s="70">
        <v>1535</v>
      </c>
    </row>
    <row r="11" spans="1:5" ht="15.75" x14ac:dyDescent="0.25">
      <c r="A11" s="89" t="s">
        <v>245</v>
      </c>
      <c r="B11" s="59" t="s">
        <v>354</v>
      </c>
      <c r="C11" s="69">
        <v>284</v>
      </c>
      <c r="D11" s="69">
        <v>207</v>
      </c>
      <c r="E11" s="70">
        <v>490.99999999999994</v>
      </c>
    </row>
    <row r="12" spans="1:5" ht="36" customHeight="1" x14ac:dyDescent="0.25">
      <c r="A12" s="90"/>
      <c r="B12" s="68" t="s">
        <v>347</v>
      </c>
      <c r="C12" s="69">
        <v>357</v>
      </c>
      <c r="D12" s="69">
        <v>133</v>
      </c>
      <c r="E12" s="70">
        <v>489.99999999999994</v>
      </c>
    </row>
    <row r="13" spans="1:5" ht="19.5" customHeight="1" x14ac:dyDescent="0.25">
      <c r="A13" s="44" t="s">
        <v>287</v>
      </c>
      <c r="B13" s="59" t="s">
        <v>355</v>
      </c>
      <c r="C13" s="69">
        <v>7</v>
      </c>
      <c r="D13" s="69">
        <v>351</v>
      </c>
      <c r="E13" s="70">
        <v>358</v>
      </c>
    </row>
    <row r="14" spans="1:5" ht="19.5" customHeight="1" x14ac:dyDescent="0.25">
      <c r="A14" s="44" t="s">
        <v>278</v>
      </c>
      <c r="B14" s="59" t="s">
        <v>281</v>
      </c>
      <c r="C14" s="69">
        <v>11</v>
      </c>
      <c r="D14" s="69">
        <v>62</v>
      </c>
      <c r="E14" s="70">
        <v>73</v>
      </c>
    </row>
    <row r="15" spans="1:5" ht="19.5" customHeight="1" x14ac:dyDescent="0.25">
      <c r="A15" s="44" t="s">
        <v>62</v>
      </c>
      <c r="B15" s="59" t="s">
        <v>66</v>
      </c>
      <c r="C15" s="69">
        <v>29</v>
      </c>
      <c r="D15" s="69">
        <v>33.000000000000007</v>
      </c>
      <c r="E15" s="70">
        <v>62.000000000000014</v>
      </c>
    </row>
    <row r="16" spans="1:5" ht="19.5" customHeight="1" x14ac:dyDescent="0.25">
      <c r="A16" s="89" t="s">
        <v>52</v>
      </c>
      <c r="B16" s="59" t="s">
        <v>53</v>
      </c>
      <c r="C16" s="69">
        <v>6</v>
      </c>
      <c r="D16" s="69">
        <v>20.000000000000004</v>
      </c>
      <c r="E16" s="70">
        <v>26.000000000000004</v>
      </c>
    </row>
    <row r="17" spans="1:5" ht="19.5" customHeight="1" x14ac:dyDescent="0.25">
      <c r="A17" s="90"/>
      <c r="B17" s="59" t="s">
        <v>55</v>
      </c>
      <c r="C17" s="69">
        <v>3</v>
      </c>
      <c r="D17" s="69">
        <v>6</v>
      </c>
      <c r="E17" s="70">
        <v>9</v>
      </c>
    </row>
    <row r="18" spans="1:5" ht="19.5" customHeight="1" x14ac:dyDescent="0.25">
      <c r="A18" s="44" t="s">
        <v>178</v>
      </c>
      <c r="B18" s="59" t="s">
        <v>181</v>
      </c>
      <c r="C18" s="69">
        <v>3</v>
      </c>
      <c r="D18" s="69">
        <v>8</v>
      </c>
      <c r="E18" s="70">
        <v>11</v>
      </c>
    </row>
    <row r="19" spans="1:5" ht="19.5" customHeight="1" x14ac:dyDescent="0.25">
      <c r="A19" s="30" t="s">
        <v>16</v>
      </c>
      <c r="B19" s="59" t="s">
        <v>356</v>
      </c>
      <c r="C19" s="69">
        <v>1</v>
      </c>
      <c r="D19" s="69">
        <v>8</v>
      </c>
      <c r="E19" s="70">
        <v>9</v>
      </c>
    </row>
    <row r="20" spans="1:5" ht="19.5" customHeight="1" x14ac:dyDescent="0.25">
      <c r="A20" s="44" t="s">
        <v>265</v>
      </c>
      <c r="B20" s="59" t="s">
        <v>266</v>
      </c>
      <c r="C20" s="69">
        <v>1</v>
      </c>
      <c r="D20" s="69">
        <v>1</v>
      </c>
      <c r="E20" s="70">
        <v>2</v>
      </c>
    </row>
    <row r="21" spans="1:5" ht="19.5" customHeight="1" x14ac:dyDescent="0.25">
      <c r="A21" s="71" t="s">
        <v>92</v>
      </c>
      <c r="B21" s="72"/>
      <c r="C21" s="69">
        <f>C22-SUM(C3:C20)</f>
        <v>23</v>
      </c>
      <c r="D21" s="69">
        <f t="shared" ref="D21:E21" si="0">D22-SUM(D3:D20)</f>
        <v>30</v>
      </c>
      <c r="E21" s="70">
        <f t="shared" si="0"/>
        <v>53</v>
      </c>
    </row>
    <row r="22" spans="1:5" ht="19.5" customHeight="1" thickBot="1" x14ac:dyDescent="0.35">
      <c r="A22" s="60" t="s">
        <v>327</v>
      </c>
      <c r="B22" s="61"/>
      <c r="C22" s="62">
        <v>5514</v>
      </c>
      <c r="D22" s="62">
        <v>86328</v>
      </c>
      <c r="E22" s="63">
        <v>91842</v>
      </c>
    </row>
    <row r="23" spans="1:5" ht="15.75" x14ac:dyDescent="0.25">
      <c r="A23" s="64" t="s">
        <v>361</v>
      </c>
      <c r="B23" s="65"/>
      <c r="C23" s="65"/>
      <c r="D23" s="65"/>
      <c r="E23" s="66"/>
    </row>
  </sheetData>
  <sortState ref="A3:E21">
    <sortCondition ref="A3"/>
  </sortState>
  <mergeCells count="5">
    <mergeCell ref="A1:E1"/>
    <mergeCell ref="A16:A17"/>
    <mergeCell ref="A8:A9"/>
    <mergeCell ref="A3:A7"/>
    <mergeCell ref="A11:A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2020-03-05T15:55:25Z</dcterms:modified>
</cp:coreProperties>
</file>