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KASIM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'RO-RO'!$A$1:$E$34</definedName>
  </definedNames>
  <calcPr calcId="162913"/>
  <pivotCaches>
    <pivotCache cacheId="13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1" i="4" l="1"/>
  <c r="E31" i="4"/>
  <c r="D17" i="4"/>
  <c r="E17" i="4"/>
  <c r="D23" i="4"/>
  <c r="E23" i="4"/>
  <c r="C23" i="4"/>
  <c r="C17" i="4"/>
  <c r="C31" i="4" l="1"/>
  <c r="D32" i="4" l="1"/>
  <c r="E32" i="4" l="1"/>
  <c r="D21" i="3"/>
  <c r="E21" i="3"/>
  <c r="C21" i="3"/>
  <c r="C32" i="4" l="1"/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B572" i="1" s="1"/>
  <c r="C571" i="1"/>
  <c r="D571" i="1"/>
  <c r="A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<sst xmlns="http://schemas.openxmlformats.org/spreadsheetml/2006/main" count="1565" uniqueCount="369">
  <si>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</si>
  <si>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</si>
  <si>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</si>
  <si>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</si>
  <si>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</si>
  <si>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</si>
  <si>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</si>
  <si>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</si>
  <si>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</si>
  <si>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</si>
  <si>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</si>
  <si>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</si>
  <si>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</si>
  <si>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</si>
  <si>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</si>
  <si>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</si>
  <si>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</si>
  <si>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</si>
  <si>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</si>
  <si>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</si>
  <si>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</si>
  <si>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</si>
  <si>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</si>
  <si>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</si>
  <si>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</si>
  <si>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</si>
  <si>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</si>
  <si>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</si>
  <si>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</si>
  <si>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</si>
  <si>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</si>
  <si>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</si>
  <si>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</si>
  <si>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</si>
  <si>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</si>
  <si>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</si>
  <si>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</si>
  <si>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</si>
  <si>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</si>
  <si>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</si>
  <si>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</si>
  <si>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</si>
  <si>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</si>
  <si>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</si>
  <si>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</si>
  <si>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</si>
  <si>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</si>
  <si>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</si>
  <si>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</si>
  <si>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</si>
  <si>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</si>
  <si>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</si>
  <si>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</si>
  <si>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</si>
  <si>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</si>
  <si>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</si>
  <si>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</si>
  <si>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</si>
  <si>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</si>
  <si>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</si>
  <si>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</si>
  <si>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</si>
  <si>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</si>
  <si>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</si>
  <si>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</si>
  <si>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</si>
  <si>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</si>
  <si>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</si>
  <si>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</si>
  <si>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</si>
  <si>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</si>
  <si>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</si>
  <si>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</si>
  <si>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</si>
  <si>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</si>
  <si>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</si>
  <si>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</si>
  <si>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</si>
  <si>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</si>
  <si>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</si>
  <si>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</si>
  <si>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</si>
  <si>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</si>
  <si>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</si>
  <si>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</si>
  <si>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</si>
  <si>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</si>
  <si>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</si>
  <si>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</si>
  <si>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</si>
  <si>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</si>
  <si>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</si>
  <si>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</si>
  <si>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</si>
  <si>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</si>
  <si>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</si>
  <si>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</si>
  <si>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</si>
  <si>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</si>
  <si>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</si>
  <si>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</si>
  <si>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</si>
  <si>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</si>
  <si>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</si>
  <si>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</si>
  <si>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</si>
  <si>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</si>
  <si>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</si>
  <si>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</si>
  <si>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</si>
  <si>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</si>
  <si>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</si>
  <si>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</si>
  <si>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</si>
  <si>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</si>
  <si>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</si>
  <si>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</si>
  <si>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</si>
  <si>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</si>
  <si>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</si>
  <si>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</si>
  <si>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</si>
  <si>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</si>
  <si>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</si>
  <si>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</si>
  <si>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</si>
  <si>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</si>
  <si>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</si>
  <si>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</si>
  <si>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</si>
  <si>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</si>
  <si>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</si>
  <si>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</si>
  <si>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</si>
  <si>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</si>
  <si>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</si>
  <si>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</si>
  <si>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</si>
  <si>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</si>
  <si>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</si>
  <si>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</si>
  <si>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</si>
  <si>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</si>
  <si>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</si>
  <si>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</si>
  <si>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</si>
  <si>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</si>
  <si>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</si>
  <si>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</si>
  <si>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</si>
  <si>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</si>
  <si>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</si>
  <si>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</si>
  <si>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</si>
  <si>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</si>
  <si>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</si>
  <si>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</si>
  <si>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</si>
  <si>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</si>
  <si>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</si>
  <si>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</si>
  <si>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</si>
  <si>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</si>
  <si>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</si>
  <si>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</si>
  <si>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</si>
  <si>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</si>
  <si>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</si>
  <si>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</si>
  <si>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</si>
  <si>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</si>
  <si>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</si>
  <si>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</si>
  <si>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</si>
  <si>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</si>
  <si>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</si>
  <si>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</si>
  <si>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</si>
  <si>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</si>
  <si>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</si>
  <si>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</si>
  <si>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</si>
  <si>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</si>
  <si>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</si>
  <si>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</si>
  <si>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</si>
  <si>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</si>
  <si>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</si>
  <si>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</si>
  <si>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</si>
  <si>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</si>
  <si>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</si>
  <si>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</si>
  <si>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</si>
  <si>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</si>
  <si>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</si>
  <si>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</si>
  <si>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</si>
  <si>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</si>
  <si>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</si>
  <si>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</si>
  <si>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</si>
  <si>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</si>
  <si>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</si>
  <si>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</si>
  <si>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</si>
  <si>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</si>
  <si>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</si>
  <si>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</si>
  <si>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</si>
  <si>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</si>
  <si>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</si>
  <si>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</si>
  <si>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</si>
  <si>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</si>
  <si>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</si>
  <si>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</si>
  <si>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</si>
  <si>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</si>
  <si>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</si>
  <si>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</si>
  <si>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</si>
  <si>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</si>
  <si>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</si>
  <si>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</si>
  <si>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</si>
  <si>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</si>
  <si>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</si>
  <si>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</si>
  <si>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</si>
  <si>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</si>
  <si>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</si>
  <si>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</si>
  <si>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</si>
  <si>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</si>
  <si>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</si>
  <si>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</si>
  <si>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</si>
  <si>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</si>
  <si>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</si>
  <si>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</si>
  <si>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</si>
  <si>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</si>
  <si>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</si>
  <si>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</si>
  <si>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</si>
  <si>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</si>
  <si>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</si>
  <si>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</si>
  <si>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</si>
  <si>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</si>
  <si>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</si>
  <si>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</si>
  <si>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</si>
  <si>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</si>
  <si>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</si>
  <si>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</si>
  <si>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</si>
  <si>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</si>
  <si>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</si>
  <si>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</si>
  <si>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</si>
  <si>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</si>
  <si>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</si>
  <si>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</si>
  <si>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</si>
  <si>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</si>
  <si>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</si>
  <si>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</si>
  <si>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</si>
  <si>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</si>
  <si>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</si>
  <si>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</si>
  <si>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</si>
  <si>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</si>
  <si>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</si>
  <si>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</si>
  <si>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</si>
  <si>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</si>
  <si>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</si>
  <si>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</si>
  <si>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</si>
  <si>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</si>
  <si>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</si>
  <si>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</si>
  <si>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</si>
  <si>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</si>
  <si>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</si>
  <si>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</si>
  <si>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</si>
  <si>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</si>
  <si>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</si>
  <si>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</si>
  <si>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</si>
  <si>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</si>
  <si>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</si>
  <si>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</si>
  <si>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</si>
  <si>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</si>
  <si>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</si>
  <si>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</si>
  <si>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</si>
  <si>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</si>
  <si>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</si>
  <si>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</si>
  <si>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</si>
  <si>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</si>
  <si>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</si>
  <si>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</si>
  <si>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</si>
  <si>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</si>
  <si>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</si>
  <si>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</si>
  <si>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</si>
  <si>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</si>
  <si>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</si>
  <si>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</si>
  <si>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</si>
  <si>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</si>
  <si>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</si>
  <si>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</si>
  <si>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</si>
  <si>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</si>
  <si>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</si>
  <si>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</si>
  <si>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</si>
  <si>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</si>
  <si>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</si>
  <si>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</si>
  <si>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</si>
  <si>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</si>
  <si>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</si>
  <si>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</si>
  <si>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</si>
  <si>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</si>
  <si>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</si>
  <si>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</si>
  <si>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</si>
  <si>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</si>
  <si>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</si>
  <si>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</si>
  <si>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YALOVA-SETE</t>
  </si>
  <si>
    <t>TUZLA(PENDİK) - PATRAS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</si>
  <si>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</si>
  <si>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</si>
  <si>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</si>
  <si>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</si>
  <si>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</si>
  <si>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</si>
  <si>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</si>
  <si>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</si>
  <si>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</si>
  <si>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</si>
  <si>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DP WORLD YARIMCA KONTEYNER TERMİNALİ</t>
  </si>
  <si>
    <t>ÇEŞME - SETE</t>
  </si>
  <si>
    <t>YALOVA-BARİ</t>
  </si>
  <si>
    <t>AYVALIK YAT LİMANI</t>
  </si>
  <si>
    <t>TUZLA(PENDİK) - SETE</t>
  </si>
  <si>
    <t>KARASU - CHORNOMORSK (ILYICHEVSKY)</t>
  </si>
  <si>
    <t>MERSİN- DAR ES SALAAM</t>
  </si>
  <si>
    <t>YURTDIŞI BAĞLANTILI DÜZENLİ HATLARA UĞRAYAN RO-RO GEMİLERİYLE TAŞINAN TIR/TREYLER/VAGON İSTATİSTİKLERİ (2019 KASIM SONU-ADET)</t>
  </si>
  <si>
    <t>ÇEŞME - SAKIZ ADASI</t>
  </si>
  <si>
    <t>MERSİN - GAZİMAĞUSA</t>
  </si>
  <si>
    <t>TAŞUCU - TRABLUS</t>
  </si>
  <si>
    <t>MERSİN - HAYFA</t>
  </si>
  <si>
    <t>İSKENDERUN - DUBA</t>
  </si>
  <si>
    <t>Denizcilik Genel Müdürlüğü-Deniz Ticareti Dairesi Başkanlığı</t>
  </si>
  <si>
    <t>Revizyon Tarihi: 06.03.2020</t>
  </si>
  <si>
    <t>LİMAN BAŞKANLIKLARI/TESİSLERİ BAZINDA YURTDIŞI BAĞLANTILI OTOMOBİL/ARAÇ ELLEÇLEMESİ
(2019 KASIM SONU-ADET)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</si>
</sst>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0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2" xfId="33" applyNumberFormat="1" applyFont="1" applyFill="1" applyBorder="1" applyAlignment="1">
      <alignment horizontal="right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3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8" xfId="33" applyFont="1" applyFill="1" applyBorder="1"/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Continuous"/>
    </xf>
    <xf numFmtId="3" fontId="3" fillId="5" borderId="25" xfId="0" applyNumberFormat="1" applyFont="1" applyFill="1" applyBorder="1"/>
    <xf numFmtId="3" fontId="3" fillId="5" borderId="26" xfId="0" applyNumberFormat="1" applyFont="1" applyFill="1" applyBorder="1"/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19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5" fillId="9" borderId="27" xfId="33" applyFont="1" applyFill="1" applyBorder="1" applyAlignment="1">
      <alignment horizontal="center" vertical="center" wrapText="1"/>
    </xf>
    <xf numFmtId="0" fontId="15" fillId="9" borderId="28" xfId="33" applyFont="1" applyFill="1" applyBorder="1" applyAlignment="1">
      <alignment horizontal="center" vertical="center" wrapText="1"/>
    </xf>
    <xf numFmtId="0" fontId="15" fillId="8" borderId="29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15" fillId="2" borderId="1" xfId="33" applyFont="1" applyAlignment="1">
      <alignment horizontal="centerContinuous" vertical="center" wrapText="1"/>
    </xf>
    <xf numFmtId="0" fontId="12" fillId="2" borderId="1" xfId="33" applyFont="1" applyAlignment="1">
      <alignment horizontal="centerContinuous" vertical="center"/>
    </xf>
    <xf numFmtId="0" fontId="17" fillId="0" borderId="0" xfId="0" applyFont="1"/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67" t="s">
        <v>360</v>
      </c>
      <c r="B1" s="68"/>
      <c r="C1" s="68"/>
      <c r="D1" s="68"/>
      <c r="E1" s="69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5" customFormat="1" x14ac:dyDescent="0.25">
      <c r="A3" s="70" t="s">
        <v>322</v>
      </c>
      <c r="B3" s="46" t="s">
        <v>323</v>
      </c>
      <c r="C3" s="51">
        <v>0</v>
      </c>
      <c r="D3" s="51">
        <v>73130</v>
      </c>
      <c r="E3" s="52">
        <v>73130</v>
      </c>
      <c r="H3" s="48"/>
      <c r="I3" s="48"/>
      <c r="J3" s="48"/>
    </row>
    <row r="4" spans="1:10" s="45" customFormat="1" x14ac:dyDescent="0.25">
      <c r="A4" s="71"/>
      <c r="B4" s="46" t="s">
        <v>326</v>
      </c>
      <c r="C4" s="51">
        <v>25811.000000000007</v>
      </c>
      <c r="D4" s="51">
        <v>28194.999999999993</v>
      </c>
      <c r="E4" s="52">
        <v>54006.000000000007</v>
      </c>
      <c r="H4" s="48"/>
      <c r="I4" s="48"/>
      <c r="J4" s="48"/>
    </row>
    <row r="5" spans="1:10" s="45" customFormat="1" x14ac:dyDescent="0.25">
      <c r="A5" s="71"/>
      <c r="B5" s="44" t="s">
        <v>340</v>
      </c>
      <c r="C5" s="51">
        <v>281</v>
      </c>
      <c r="D5" s="51">
        <v>28633.000000000004</v>
      </c>
      <c r="E5" s="52">
        <v>28914.000000000007</v>
      </c>
      <c r="H5" s="48"/>
      <c r="I5" s="48"/>
      <c r="J5" s="48"/>
    </row>
    <row r="6" spans="1:10" s="45" customFormat="1" x14ac:dyDescent="0.25">
      <c r="A6" s="71"/>
      <c r="B6" s="44" t="s">
        <v>325</v>
      </c>
      <c r="C6" s="51">
        <v>16383.000000000005</v>
      </c>
      <c r="D6" s="51">
        <v>15337</v>
      </c>
      <c r="E6" s="52">
        <v>31720.000000000015</v>
      </c>
      <c r="G6" s="50"/>
      <c r="H6" s="48"/>
      <c r="I6" s="48"/>
      <c r="J6" s="48"/>
    </row>
    <row r="7" spans="1:10" s="45" customFormat="1" x14ac:dyDescent="0.25">
      <c r="A7" s="71"/>
      <c r="B7" s="46" t="s">
        <v>333</v>
      </c>
      <c r="C7" s="51">
        <v>456</v>
      </c>
      <c r="D7" s="51">
        <v>23033.000000000007</v>
      </c>
      <c r="E7" s="52">
        <v>23489.000000000007</v>
      </c>
      <c r="G7" s="53"/>
      <c r="H7" s="49"/>
      <c r="I7" s="49"/>
      <c r="J7" s="49"/>
    </row>
    <row r="8" spans="1:10" s="45" customFormat="1" x14ac:dyDescent="0.25">
      <c r="A8" s="71"/>
      <c r="B8" s="44" t="s">
        <v>334</v>
      </c>
      <c r="C8" s="51">
        <v>2383.9999999999995</v>
      </c>
      <c r="D8" s="51">
        <v>15867.999999999998</v>
      </c>
      <c r="E8" s="52">
        <v>18252.000000000011</v>
      </c>
      <c r="G8" s="50"/>
      <c r="H8" s="48"/>
      <c r="I8" s="48"/>
      <c r="J8" s="48"/>
    </row>
    <row r="9" spans="1:10" s="45" customFormat="1" x14ac:dyDescent="0.25">
      <c r="A9" s="71"/>
      <c r="B9" s="44" t="s">
        <v>354</v>
      </c>
      <c r="C9" s="51">
        <v>5854.9999999999991</v>
      </c>
      <c r="D9" s="51">
        <v>7081.0000000000009</v>
      </c>
      <c r="E9" s="52">
        <v>12936.000000000007</v>
      </c>
      <c r="G9" s="50"/>
      <c r="H9" s="48"/>
      <c r="I9" s="48"/>
      <c r="J9" s="48"/>
    </row>
    <row r="10" spans="1:10" s="47" customFormat="1" x14ac:dyDescent="0.25">
      <c r="A10" s="71"/>
      <c r="B10" s="44" t="s">
        <v>357</v>
      </c>
      <c r="C10" s="51">
        <v>0</v>
      </c>
      <c r="D10" s="51">
        <v>4584.9999999999991</v>
      </c>
      <c r="E10" s="52">
        <v>4584.9999999999991</v>
      </c>
      <c r="G10" s="45"/>
      <c r="H10" s="48"/>
      <c r="I10" s="48"/>
      <c r="J10" s="48"/>
    </row>
    <row r="11" spans="1:10" s="47" customFormat="1" x14ac:dyDescent="0.25">
      <c r="A11" s="71"/>
      <c r="B11" s="44" t="s">
        <v>341</v>
      </c>
      <c r="C11" s="51">
        <v>0</v>
      </c>
      <c r="D11" s="51">
        <v>6443</v>
      </c>
      <c r="E11" s="52">
        <v>6443</v>
      </c>
      <c r="G11" s="45"/>
      <c r="H11" s="48"/>
      <c r="I11" s="48"/>
      <c r="J11" s="48"/>
    </row>
    <row r="12" spans="1:10" s="47" customFormat="1" x14ac:dyDescent="0.25">
      <c r="A12" s="71"/>
      <c r="B12" s="44" t="s">
        <v>355</v>
      </c>
      <c r="C12" s="51">
        <v>0</v>
      </c>
      <c r="D12" s="51">
        <v>2600.9999999999986</v>
      </c>
      <c r="E12" s="52">
        <v>2600.9999999999986</v>
      </c>
      <c r="G12" s="45"/>
      <c r="H12" s="48"/>
      <c r="I12" s="48"/>
      <c r="J12" s="48"/>
    </row>
    <row r="13" spans="1:10" s="47" customFormat="1" x14ac:dyDescent="0.25">
      <c r="A13" s="71"/>
      <c r="B13" s="44" t="s">
        <v>324</v>
      </c>
      <c r="C13" s="51">
        <v>0</v>
      </c>
      <c r="D13" s="51">
        <v>2106.0000000000005</v>
      </c>
      <c r="E13" s="52">
        <v>2106.0000000000005</v>
      </c>
      <c r="G13" s="45"/>
      <c r="H13" s="48"/>
      <c r="I13" s="48"/>
      <c r="J13" s="48"/>
    </row>
    <row r="14" spans="1:10" s="47" customFormat="1" ht="25.5" customHeight="1" x14ac:dyDescent="0.25">
      <c r="A14" s="71"/>
      <c r="B14" s="44" t="s">
        <v>342</v>
      </c>
      <c r="C14" s="51">
        <v>0</v>
      </c>
      <c r="D14" s="51">
        <v>1376</v>
      </c>
      <c r="E14" s="52">
        <v>1376</v>
      </c>
      <c r="G14" s="45"/>
      <c r="H14" s="48"/>
      <c r="I14" s="48"/>
      <c r="J14" s="48"/>
    </row>
    <row r="15" spans="1:10" s="45" customFormat="1" x14ac:dyDescent="0.25">
      <c r="A15" s="71"/>
      <c r="B15" s="44" t="s">
        <v>361</v>
      </c>
      <c r="C15" s="51">
        <v>221.00000000000006</v>
      </c>
      <c r="D15" s="51">
        <v>761.99999999999955</v>
      </c>
      <c r="E15" s="52">
        <v>983.0000000000008</v>
      </c>
      <c r="H15" s="48"/>
      <c r="I15" s="48"/>
      <c r="J15" s="48"/>
    </row>
    <row r="16" spans="1:10" s="45" customFormat="1" x14ac:dyDescent="0.25">
      <c r="A16" s="71"/>
      <c r="B16" s="44" t="s">
        <v>335</v>
      </c>
      <c r="C16" s="51">
        <v>0</v>
      </c>
      <c r="D16" s="51">
        <v>820.99999999999989</v>
      </c>
      <c r="E16" s="52">
        <v>820.99999999999989</v>
      </c>
      <c r="H16" s="48"/>
      <c r="I16" s="48"/>
      <c r="J16" s="48"/>
    </row>
    <row r="17" spans="1:5" x14ac:dyDescent="0.25">
      <c r="A17" s="72"/>
      <c r="B17" s="32" t="s">
        <v>327</v>
      </c>
      <c r="C17" s="33">
        <f>SUM(C3:C16)</f>
        <v>51391.000000000015</v>
      </c>
      <c r="D17" s="33">
        <f t="shared" ref="D17:E17" si="0">SUM(D3:D16)</f>
        <v>209971</v>
      </c>
      <c r="E17" s="33">
        <f t="shared" si="0"/>
        <v>261362</v>
      </c>
    </row>
    <row r="18" spans="1:5" s="45" customFormat="1" x14ac:dyDescent="0.25">
      <c r="A18" s="73" t="s">
        <v>328</v>
      </c>
      <c r="B18" s="44" t="s">
        <v>338</v>
      </c>
      <c r="C18" s="51">
        <v>27</v>
      </c>
      <c r="D18" s="51">
        <v>29950.000000000004</v>
      </c>
      <c r="E18" s="52">
        <v>29977.000000000007</v>
      </c>
    </row>
    <row r="19" spans="1:5" s="45" customFormat="1" ht="47.25" x14ac:dyDescent="0.25">
      <c r="A19" s="73"/>
      <c r="B19" s="44" t="s">
        <v>337</v>
      </c>
      <c r="C19" s="51">
        <v>6385.9999999999991</v>
      </c>
      <c r="D19" s="51">
        <v>5618.9999999999982</v>
      </c>
      <c r="E19" s="52">
        <v>12005.000000000002</v>
      </c>
    </row>
    <row r="20" spans="1:5" s="45" customFormat="1" ht="47.25" x14ac:dyDescent="0.25">
      <c r="A20" s="73"/>
      <c r="B20" s="44" t="s">
        <v>336</v>
      </c>
      <c r="C20" s="51">
        <v>3436.9999999999995</v>
      </c>
      <c r="D20" s="51">
        <v>5308.0000000000027</v>
      </c>
      <c r="E20" s="52">
        <v>8745</v>
      </c>
    </row>
    <row r="21" spans="1:5" s="45" customFormat="1" x14ac:dyDescent="0.25">
      <c r="A21" s="73"/>
      <c r="B21" s="44" t="s">
        <v>329</v>
      </c>
      <c r="C21" s="51">
        <v>14</v>
      </c>
      <c r="D21" s="51">
        <v>7175.9999999999982</v>
      </c>
      <c r="E21" s="52">
        <v>7189.9999999999982</v>
      </c>
    </row>
    <row r="22" spans="1:5" s="45" customFormat="1" ht="36.75" customHeight="1" x14ac:dyDescent="0.25">
      <c r="A22" s="73"/>
      <c r="B22" s="44" t="s">
        <v>358</v>
      </c>
      <c r="C22" s="51">
        <v>2703</v>
      </c>
      <c r="D22" s="51">
        <v>3838</v>
      </c>
      <c r="E22" s="52">
        <v>6541.0000000000027</v>
      </c>
    </row>
    <row r="23" spans="1:5" ht="25.5" customHeight="1" x14ac:dyDescent="0.25">
      <c r="A23" s="73"/>
      <c r="B23" s="32" t="s">
        <v>327</v>
      </c>
      <c r="C23" s="33">
        <f>SUM(C18:C22)</f>
        <v>12566.999999999998</v>
      </c>
      <c r="D23" s="33">
        <f t="shared" ref="D23:E23" si="1">SUM(D18:D22)</f>
        <v>51891</v>
      </c>
      <c r="E23" s="33">
        <f t="shared" si="1"/>
        <v>64458.000000000007</v>
      </c>
    </row>
    <row r="24" spans="1:5" s="45" customFormat="1" ht="24.95" customHeight="1" x14ac:dyDescent="0.25">
      <c r="A24" s="73" t="s">
        <v>330</v>
      </c>
      <c r="B24" s="44" t="s">
        <v>362</v>
      </c>
      <c r="C24" s="51">
        <v>9380.9999999999982</v>
      </c>
      <c r="D24" s="51">
        <v>18449.999999999996</v>
      </c>
      <c r="E24" s="52">
        <v>27831.000000000015</v>
      </c>
    </row>
    <row r="25" spans="1:5" s="45" customFormat="1" ht="24.95" customHeight="1" x14ac:dyDescent="0.25">
      <c r="A25" s="73"/>
      <c r="B25" s="44" t="s">
        <v>331</v>
      </c>
      <c r="C25" s="51">
        <v>8649.9999999999982</v>
      </c>
      <c r="D25" s="51">
        <v>9515</v>
      </c>
      <c r="E25" s="52">
        <v>18165</v>
      </c>
    </row>
    <row r="26" spans="1:5" s="45" customFormat="1" ht="24.95" customHeight="1" x14ac:dyDescent="0.25">
      <c r="A26" s="73"/>
      <c r="B26" s="44" t="s">
        <v>363</v>
      </c>
      <c r="C26" s="51">
        <v>5591.0000000000018</v>
      </c>
      <c r="D26" s="51">
        <v>5560</v>
      </c>
      <c r="E26" s="52">
        <v>11150.999999999998</v>
      </c>
    </row>
    <row r="27" spans="1:5" s="45" customFormat="1" ht="24.95" customHeight="1" x14ac:dyDescent="0.25">
      <c r="A27" s="73"/>
      <c r="B27" s="44" t="s">
        <v>364</v>
      </c>
      <c r="C27" s="51">
        <v>1618</v>
      </c>
      <c r="D27" s="51">
        <v>1619.0000000000002</v>
      </c>
      <c r="E27" s="52">
        <v>3237.0000000000014</v>
      </c>
    </row>
    <row r="28" spans="1:5" s="45" customFormat="1" ht="24.95" customHeight="1" x14ac:dyDescent="0.25">
      <c r="A28" s="73"/>
      <c r="B28" s="44" t="s">
        <v>365</v>
      </c>
      <c r="C28" s="51">
        <v>1395</v>
      </c>
      <c r="D28" s="51">
        <v>1344</v>
      </c>
      <c r="E28" s="52">
        <v>2739</v>
      </c>
    </row>
    <row r="29" spans="1:5" s="45" customFormat="1" ht="24.95" customHeight="1" x14ac:dyDescent="0.25">
      <c r="A29" s="73"/>
      <c r="B29" s="44" t="s">
        <v>359</v>
      </c>
      <c r="C29" s="51">
        <v>0</v>
      </c>
      <c r="D29" s="51">
        <v>524</v>
      </c>
      <c r="E29" s="52">
        <v>524</v>
      </c>
    </row>
    <row r="30" spans="1:5" s="45" customFormat="1" ht="24.95" customHeight="1" x14ac:dyDescent="0.25">
      <c r="A30" s="73"/>
      <c r="B30" s="44" t="s">
        <v>339</v>
      </c>
      <c r="C30" s="51">
        <v>268</v>
      </c>
      <c r="D30" s="51">
        <v>117</v>
      </c>
      <c r="E30" s="52">
        <v>385</v>
      </c>
    </row>
    <row r="31" spans="1:5" x14ac:dyDescent="0.25">
      <c r="A31" s="74"/>
      <c r="B31" s="34" t="s">
        <v>327</v>
      </c>
      <c r="C31" s="38">
        <f>SUM(C24:C30)</f>
        <v>26903</v>
      </c>
      <c r="D31" s="38">
        <f t="shared" ref="D31:E31" si="2">SUM(D24:D30)</f>
        <v>37129</v>
      </c>
      <c r="E31" s="38">
        <f t="shared" si="2"/>
        <v>64032.000000000015</v>
      </c>
    </row>
    <row r="32" spans="1:5" x14ac:dyDescent="0.25">
      <c r="A32" s="83" t="s">
        <v>92</v>
      </c>
      <c r="B32" s="84"/>
      <c r="C32" s="35">
        <f>C33-(C17+C23+C31)</f>
        <v>1069</v>
      </c>
      <c r="D32" s="35">
        <f>D33-(D17+D23+D31)</f>
        <v>2008</v>
      </c>
      <c r="E32" s="35">
        <f>E33-(E17+E23+E31)</f>
        <v>3077.0000000000582</v>
      </c>
    </row>
    <row r="33" spans="1:5" s="36" customFormat="1" ht="36.75" customHeight="1" thickBot="1" x14ac:dyDescent="0.25">
      <c r="A33" s="81" t="s">
        <v>332</v>
      </c>
      <c r="B33" s="82"/>
      <c r="C33" s="39">
        <v>91930.000000000015</v>
      </c>
      <c r="D33" s="39">
        <v>300999</v>
      </c>
      <c r="E33" s="40">
        <v>392929.00000000006</v>
      </c>
    </row>
    <row r="34" spans="1:5" s="36" customFormat="1" x14ac:dyDescent="0.2">
      <c r="A34" s="85" t="s">
        <v>366</v>
      </c>
      <c r="B34" s="86"/>
      <c r="C34" s="86"/>
      <c r="D34" s="86"/>
      <c r="E34" s="86"/>
    </row>
    <row r="35" spans="1:5" x14ac:dyDescent="0.25">
      <c r="A35" s="87" t="s">
        <v>367</v>
      </c>
    </row>
  </sheetData>
  <sortState ref="B3:E16">
    <sortCondition descending="1" ref="E3:E16"/>
  </sortState>
  <mergeCells count="6">
    <mergeCell ref="A1:E1"/>
    <mergeCell ref="A3:A17"/>
    <mergeCell ref="A18:A23"/>
    <mergeCell ref="A24:A31"/>
    <mergeCell ref="A33:B33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3" sqref="A23:XFD23"/>
    </sheetView>
  </sheetViews>
  <sheetFormatPr defaultRowHeight="15" x14ac:dyDescent="0.25"/>
  <cols>
    <col min="1" max="1" width="24" style="55" bestFit="1" customWidth="1"/>
    <col min="2" max="2" width="41.7109375" style="5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5" t="s">
        <v>368</v>
      </c>
      <c r="B1" s="76"/>
      <c r="C1" s="76"/>
      <c r="D1" s="76"/>
      <c r="E1" s="77"/>
    </row>
    <row r="2" spans="1:5" ht="40.5" customHeight="1" x14ac:dyDescent="0.25">
      <c r="A2" s="54" t="s">
        <v>308</v>
      </c>
      <c r="B2" s="56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78" t="s">
        <v>198</v>
      </c>
      <c r="B3" s="57" t="s">
        <v>344</v>
      </c>
      <c r="C3" s="63">
        <v>9565</v>
      </c>
      <c r="D3" s="63">
        <v>302282</v>
      </c>
      <c r="E3" s="64">
        <v>311847</v>
      </c>
    </row>
    <row r="4" spans="1:5" ht="19.5" customHeight="1" x14ac:dyDescent="0.25">
      <c r="A4" s="80"/>
      <c r="B4" s="57" t="s">
        <v>346</v>
      </c>
      <c r="C4" s="63">
        <v>63679</v>
      </c>
      <c r="D4" s="63">
        <v>177111.99999999997</v>
      </c>
      <c r="E4" s="64">
        <v>240790.99999999997</v>
      </c>
    </row>
    <row r="5" spans="1:5" ht="19.5" customHeight="1" x14ac:dyDescent="0.25">
      <c r="A5" s="80"/>
      <c r="B5" s="57" t="s">
        <v>345</v>
      </c>
      <c r="C5" s="63">
        <v>43553</v>
      </c>
      <c r="D5" s="63">
        <v>196795</v>
      </c>
      <c r="E5" s="64">
        <v>240348</v>
      </c>
    </row>
    <row r="6" spans="1:5" ht="19.5" customHeight="1" x14ac:dyDescent="0.25">
      <c r="A6" s="80"/>
      <c r="B6" s="57" t="s">
        <v>347</v>
      </c>
      <c r="C6" s="63">
        <v>60704</v>
      </c>
      <c r="D6" s="63">
        <v>6057</v>
      </c>
      <c r="E6" s="64">
        <v>66761</v>
      </c>
    </row>
    <row r="7" spans="1:5" ht="19.5" customHeight="1" x14ac:dyDescent="0.25">
      <c r="A7" s="79"/>
      <c r="B7" s="57" t="s">
        <v>353</v>
      </c>
      <c r="C7" s="63">
        <v>0</v>
      </c>
      <c r="D7" s="63">
        <v>384</v>
      </c>
      <c r="E7" s="64">
        <v>384</v>
      </c>
    </row>
    <row r="8" spans="1:5" ht="19.5" customHeight="1" x14ac:dyDescent="0.25">
      <c r="A8" s="78" t="s">
        <v>70</v>
      </c>
      <c r="B8" s="57" t="s">
        <v>348</v>
      </c>
      <c r="C8" s="63">
        <v>18299</v>
      </c>
      <c r="D8" s="63">
        <v>222200</v>
      </c>
      <c r="E8" s="64">
        <v>240499</v>
      </c>
    </row>
    <row r="9" spans="1:5" ht="19.5" customHeight="1" x14ac:dyDescent="0.25">
      <c r="A9" s="79"/>
      <c r="B9" s="57" t="s">
        <v>349</v>
      </c>
      <c r="C9" s="63">
        <v>5610</v>
      </c>
      <c r="D9" s="63">
        <v>224259.00000000003</v>
      </c>
      <c r="E9" s="64">
        <v>229868.99999999997</v>
      </c>
    </row>
    <row r="10" spans="1:5" ht="15.75" x14ac:dyDescent="0.25">
      <c r="A10" s="78" t="s">
        <v>245</v>
      </c>
      <c r="B10" s="57" t="s">
        <v>350</v>
      </c>
      <c r="C10" s="63">
        <v>4923.9999999999964</v>
      </c>
      <c r="D10" s="63">
        <v>5642.0000000000018</v>
      </c>
      <c r="E10" s="64">
        <v>10566</v>
      </c>
    </row>
    <row r="11" spans="1:5" ht="36" customHeight="1" x14ac:dyDescent="0.25">
      <c r="A11" s="79"/>
      <c r="B11" s="62" t="s">
        <v>343</v>
      </c>
      <c r="C11" s="63">
        <v>4363.0000000000018</v>
      </c>
      <c r="D11" s="63">
        <v>4532.0000000000018</v>
      </c>
      <c r="E11" s="64">
        <v>8894.9999999999982</v>
      </c>
    </row>
    <row r="12" spans="1:5" ht="19.5" customHeight="1" x14ac:dyDescent="0.25">
      <c r="A12" s="43" t="s">
        <v>297</v>
      </c>
      <c r="B12" s="57" t="s">
        <v>299</v>
      </c>
      <c r="C12" s="63">
        <v>14922</v>
      </c>
      <c r="D12" s="63">
        <v>1693</v>
      </c>
      <c r="E12" s="64">
        <v>16615</v>
      </c>
    </row>
    <row r="13" spans="1:5" ht="19.5" customHeight="1" x14ac:dyDescent="0.25">
      <c r="A13" s="43" t="s">
        <v>62</v>
      </c>
      <c r="B13" s="57" t="s">
        <v>66</v>
      </c>
      <c r="C13" s="63">
        <v>3335.0000000000064</v>
      </c>
      <c r="D13" s="63">
        <v>3738.9999999999982</v>
      </c>
      <c r="E13" s="64">
        <v>7073.9999999999964</v>
      </c>
    </row>
    <row r="14" spans="1:5" ht="19.5" customHeight="1" x14ac:dyDescent="0.25">
      <c r="A14" s="43" t="s">
        <v>287</v>
      </c>
      <c r="B14" s="57" t="s">
        <v>351</v>
      </c>
      <c r="C14" s="63">
        <v>322</v>
      </c>
      <c r="D14" s="63">
        <v>10335</v>
      </c>
      <c r="E14" s="64">
        <v>10657</v>
      </c>
    </row>
    <row r="15" spans="1:5" ht="19.5" customHeight="1" x14ac:dyDescent="0.25">
      <c r="A15" s="30" t="s">
        <v>40</v>
      </c>
      <c r="B15" s="57" t="s">
        <v>356</v>
      </c>
      <c r="C15" s="63">
        <v>2318.0000000000009</v>
      </c>
      <c r="D15" s="63">
        <v>2343.0000000000005</v>
      </c>
      <c r="E15" s="64">
        <v>4661</v>
      </c>
    </row>
    <row r="16" spans="1:5" ht="19.5" customHeight="1" x14ac:dyDescent="0.25">
      <c r="A16" s="78" t="s">
        <v>52</v>
      </c>
      <c r="B16" s="57" t="s">
        <v>53</v>
      </c>
      <c r="C16" s="63">
        <v>517.00000000000011</v>
      </c>
      <c r="D16" s="63">
        <v>484</v>
      </c>
      <c r="E16" s="64">
        <v>1001.0000000000001</v>
      </c>
    </row>
    <row r="17" spans="1:5" ht="19.5" customHeight="1" x14ac:dyDescent="0.25">
      <c r="A17" s="79"/>
      <c r="B17" s="57" t="s">
        <v>55</v>
      </c>
      <c r="C17" s="63">
        <v>180.00000000000003</v>
      </c>
      <c r="D17" s="63">
        <v>210.00000000000006</v>
      </c>
      <c r="E17" s="64">
        <v>390.00000000000006</v>
      </c>
    </row>
    <row r="18" spans="1:5" ht="19.5" customHeight="1" x14ac:dyDescent="0.25">
      <c r="A18" s="43" t="s">
        <v>278</v>
      </c>
      <c r="B18" s="57" t="s">
        <v>281</v>
      </c>
      <c r="C18" s="63">
        <v>170</v>
      </c>
      <c r="D18" s="63">
        <v>769</v>
      </c>
      <c r="E18" s="64">
        <v>939</v>
      </c>
    </row>
    <row r="19" spans="1:5" ht="19.5" customHeight="1" x14ac:dyDescent="0.25">
      <c r="A19" s="30" t="s">
        <v>16</v>
      </c>
      <c r="B19" s="57" t="s">
        <v>352</v>
      </c>
      <c r="C19" s="63">
        <v>41</v>
      </c>
      <c r="D19" s="63">
        <v>643</v>
      </c>
      <c r="E19" s="64">
        <v>684</v>
      </c>
    </row>
    <row r="20" spans="1:5" ht="19.5" customHeight="1" x14ac:dyDescent="0.25">
      <c r="A20" s="43" t="s">
        <v>178</v>
      </c>
      <c r="B20" s="57" t="s">
        <v>181</v>
      </c>
      <c r="C20" s="63">
        <v>93</v>
      </c>
      <c r="D20" s="63">
        <v>169</v>
      </c>
      <c r="E20" s="64">
        <v>262</v>
      </c>
    </row>
    <row r="21" spans="1:5" ht="19.5" customHeight="1" x14ac:dyDescent="0.25">
      <c r="A21" s="65" t="s">
        <v>92</v>
      </c>
      <c r="B21" s="66"/>
      <c r="C21" s="63">
        <f>C22-SUM(C3:C20)</f>
        <v>287</v>
      </c>
      <c r="D21" s="63">
        <f>D22-SUM(D3:D20)</f>
        <v>354</v>
      </c>
      <c r="E21" s="64">
        <f>E22-SUM(E3:E20)</f>
        <v>641</v>
      </c>
    </row>
    <row r="22" spans="1:5" ht="19.5" customHeight="1" thickBot="1" x14ac:dyDescent="0.35">
      <c r="A22" s="58" t="s">
        <v>327</v>
      </c>
      <c r="B22" s="59"/>
      <c r="C22" s="60">
        <v>232882</v>
      </c>
      <c r="D22" s="60">
        <v>1160002</v>
      </c>
      <c r="E22" s="61">
        <v>1392884</v>
      </c>
    </row>
    <row r="23" spans="1:5" s="36" customFormat="1" ht="18" x14ac:dyDescent="0.2">
      <c r="A23" s="85" t="s">
        <v>366</v>
      </c>
      <c r="B23" s="86"/>
      <c r="C23" s="86"/>
      <c r="D23" s="86"/>
      <c r="E23" s="86"/>
    </row>
  </sheetData>
  <sortState ref="A3:E21">
    <sortCondition ref="A3"/>
  </sortState>
  <mergeCells count="5">
    <mergeCell ref="A1:E1"/>
    <mergeCell ref="A16:A17"/>
    <mergeCell ref="A8:A9"/>
    <mergeCell ref="A3:A7"/>
    <mergeCell ref="A10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2020-03-05T16:02:17Z</dcterms:modified>
</cp:coreProperties>
</file>