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2019 İSTATİSTİKLERİ\MAYIS\YAYINLANACAKLAR\Ro-Ro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'RO-RO'!$G$2:$J$2</definedName>
    <definedName name="_xlnm._FilterDatabase" localSheetId="0" hidden="1">Sheet1!$A$1:$H$754</definedName>
    <definedName name="Dilimleyici_YÜK_CİNSİ">#N/A</definedName>
    <definedName name="_xlnm.Print_Area" localSheetId="2">'RO-RO'!$A$1:$E$30</definedName>
  </definedNames>
  <calcPr calcId="162913"/>
  <pivotCaches>
    <pivotCache cacheId="5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27" i="4" l="1"/>
  <c r="E27" i="4"/>
  <c r="C27" i="4"/>
  <c r="D20" i="4"/>
  <c r="E20" i="4"/>
  <c r="C20" i="4"/>
  <c r="D15" i="4"/>
  <c r="E15" i="4"/>
  <c r="C15" i="4"/>
  <c r="D28" i="4" l="1"/>
  <c r="E28" i="4" l="1"/>
  <c r="D21" i="3"/>
  <c r="E21" i="3"/>
  <c r="C21" i="3"/>
  <c r="C28" i="4" l="1"/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B572" i="1" s="1"/>
  <c r="C571" i="1"/>
  <c r="D571" i="1"/>
  <c r="A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<sst xmlns="http://schemas.openxmlformats.org/spreadsheetml/2006/main" count="1561" uniqueCount="365">
  <si>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</si>
  <si>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</si>
  <si>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</si>
  <si>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</si>
  <si>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</si>
  <si>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</si>
  <si>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</si>
  <si>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</si>
  <si>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</si>
  <si>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</si>
  <si>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</si>
  <si>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</si>
  <si>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</si>
  <si>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</si>
  <si>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</si>
  <si>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</si>
  <si>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</si>
  <si>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</si>
  <si>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</si>
  <si>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</si>
  <si>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</si>
  <si>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</si>
  <si>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</si>
  <si>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</si>
  <si>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</si>
  <si>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</si>
  <si>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</si>
  <si>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</si>
  <si>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</si>
  <si>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</si>
  <si>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</si>
  <si>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</si>
  <si>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</si>
  <si>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</si>
  <si>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</si>
  <si>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</si>
  <si>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</si>
  <si>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</si>
  <si>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</si>
  <si>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</si>
  <si>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</si>
  <si>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</si>
  <si>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</si>
  <si>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</si>
  <si>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</si>
  <si>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</si>
  <si>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</si>
  <si>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</si>
  <si>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</si>
  <si>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</si>
  <si>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</si>
  <si>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</si>
  <si>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</si>
  <si>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</si>
  <si>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</si>
  <si>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</si>
  <si>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</si>
  <si>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</si>
  <si>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</si>
  <si>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</si>
  <si>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</si>
  <si>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</si>
  <si>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</si>
  <si>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</si>
  <si>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</si>
  <si>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</si>
  <si>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</si>
  <si>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</si>
  <si>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</si>
  <si>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</si>
  <si>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</si>
  <si>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</si>
  <si>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</si>
  <si>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</si>
  <si>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</si>
  <si>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</si>
  <si>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</si>
  <si>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</si>
  <si>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</si>
  <si>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</si>
  <si>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</si>
  <si>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</si>
  <si>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</si>
  <si>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</si>
  <si>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</si>
  <si>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</si>
  <si>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</si>
  <si>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</si>
  <si>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</si>
  <si>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</si>
  <si>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</si>
  <si>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</si>
  <si>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</si>
  <si>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</si>
  <si>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</si>
  <si>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</si>
  <si>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</si>
  <si>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</si>
  <si>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</si>
  <si>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</si>
  <si>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</si>
  <si>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</si>
  <si>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</si>
  <si>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</si>
  <si>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</si>
  <si>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</si>
  <si>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</si>
  <si>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</si>
  <si>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</si>
  <si>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</si>
  <si>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</si>
  <si>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</si>
  <si>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</si>
  <si>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</si>
  <si>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</si>
  <si>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</si>
  <si>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</si>
  <si>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</si>
  <si>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</si>
  <si>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</si>
  <si>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</si>
  <si>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</si>
  <si>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</si>
  <si>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</si>
  <si>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</si>
  <si>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</si>
  <si>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</si>
  <si>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</si>
  <si>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</si>
  <si>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</si>
  <si>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</si>
  <si>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</si>
  <si>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</si>
  <si>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</si>
  <si>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</si>
  <si>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</si>
  <si>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</si>
  <si>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</si>
  <si>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</si>
  <si>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</si>
  <si>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</si>
  <si>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</si>
  <si>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</si>
  <si>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</si>
  <si>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</si>
  <si>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</si>
  <si>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</si>
  <si>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</si>
  <si>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</si>
  <si>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</si>
  <si>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</si>
  <si>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</si>
  <si>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</si>
  <si>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</si>
  <si>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</si>
  <si>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</si>
  <si>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</si>
  <si>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</si>
  <si>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</si>
  <si>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</si>
  <si>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</si>
  <si>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</si>
  <si>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</si>
  <si>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</si>
  <si>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</si>
  <si>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</si>
  <si>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</si>
  <si>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</si>
  <si>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</si>
  <si>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</si>
  <si>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</si>
  <si>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</si>
  <si>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</si>
  <si>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</si>
  <si>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</si>
  <si>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</si>
  <si>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</si>
  <si>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</si>
  <si>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</si>
  <si>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</si>
  <si>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</si>
  <si>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</si>
  <si>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</si>
  <si>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</si>
  <si>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</si>
  <si>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</si>
  <si>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</si>
  <si>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</si>
  <si>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</si>
  <si>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</si>
  <si>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</si>
  <si>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</si>
  <si>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</si>
  <si>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</si>
  <si>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</si>
  <si>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</si>
  <si>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</si>
  <si>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</si>
  <si>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</si>
  <si>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</si>
  <si>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</si>
  <si>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</si>
  <si>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</si>
  <si>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</si>
  <si>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</si>
  <si>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</si>
  <si>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</si>
  <si>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</si>
  <si>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</si>
  <si>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</si>
  <si>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</si>
  <si>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</si>
  <si>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</si>
  <si>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</si>
  <si>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</si>
  <si>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</si>
  <si>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</si>
  <si>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</si>
  <si>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</si>
  <si>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</si>
  <si>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</si>
  <si>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</si>
  <si>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</si>
  <si>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</si>
  <si>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</si>
  <si>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</si>
  <si>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</si>
  <si>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</si>
  <si>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</si>
  <si>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</si>
  <si>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</si>
  <si>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</si>
  <si>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</si>
  <si>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</si>
  <si>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</si>
  <si>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</si>
  <si>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</si>
  <si>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</si>
  <si>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</si>
  <si>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</si>
  <si>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</si>
  <si>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</si>
  <si>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</si>
  <si>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</si>
  <si>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</si>
  <si>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</si>
  <si>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</si>
  <si>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</si>
  <si>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</si>
  <si>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</si>
  <si>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</si>
  <si>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</si>
  <si>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</si>
  <si>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</si>
  <si>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</si>
  <si>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</si>
  <si>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</si>
  <si>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</si>
  <si>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</si>
  <si>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</si>
  <si>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</si>
  <si>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</si>
  <si>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</si>
  <si>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</si>
  <si>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</si>
  <si>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</si>
  <si>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</si>
  <si>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</si>
  <si>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</si>
  <si>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</si>
  <si>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</si>
  <si>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</si>
  <si>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</si>
  <si>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</si>
  <si>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</si>
  <si>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</si>
  <si>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</si>
  <si>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</si>
  <si>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</si>
  <si>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</si>
  <si>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</si>
  <si>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</si>
  <si>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</si>
  <si>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</si>
  <si>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</si>
  <si>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</si>
  <si>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</si>
  <si>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</si>
  <si>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</si>
  <si>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</si>
  <si>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</si>
  <si>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</si>
  <si>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</si>
  <si>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</si>
  <si>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</si>
  <si>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</si>
  <si>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</si>
  <si>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</si>
  <si>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</si>
  <si>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</si>
  <si>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</si>
  <si>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</si>
  <si>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</si>
  <si>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</si>
  <si>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</si>
  <si>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</si>
  <si>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</si>
  <si>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</si>
  <si>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</si>
  <si>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</si>
  <si>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</si>
  <si>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</si>
  <si>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</si>
  <si>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</si>
  <si>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</si>
  <si>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</si>
  <si>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</si>
  <si>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</si>
  <si>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</si>
  <si>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</si>
  <si>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</si>
  <si>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</si>
  <si>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</si>
  <si>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</si>
  <si>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</si>
  <si>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</si>
  <si>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</si>
  <si>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</si>
  <si>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</si>
  <si>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</si>
  <si>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</si>
  <si>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</si>
  <si>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</si>
  <si>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</si>
  <si>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</si>
  <si>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İZMİT- ZEEBRUGGE</t>
  </si>
  <si>
    <t>İSTANBUL(HAYDARPAŞA) - CHORNOMORSK (ILYICHEVSKY)</t>
  </si>
  <si>
    <t>ZONGULDAK - CHORNOMORSK (ILYICHEVSKY)</t>
  </si>
  <si>
    <t>SAMSUN - TUAPSE</t>
  </si>
  <si>
    <t>MERSİN - GİRNE</t>
  </si>
  <si>
    <t>TUZLA(PENDİK) - TOULON</t>
  </si>
  <si>
    <t>YALOVA-SETE</t>
  </si>
  <si>
    <t>TUZLA(PENDİK) - PATRAS</t>
  </si>
  <si>
    <t>TAŞUCU BALIKÇI BARINAĞI, FERİBOT VE YAT YANAŞMA İSKELESİ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</si>
  <si>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</si>
  <si>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</si>
  <si>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</si>
  <si>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</si>
  <si>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</si>
  <si>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</si>
  <si>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</si>
  <si>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</si>
  <si>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TTK LİMANI</t>
  </si>
  <si>
    <t>DP WORLD YARIMCA KONTEYNER TERMİNALİ</t>
  </si>
  <si>
    <t>ÇEŞME - SETE</t>
  </si>
  <si>
    <t>YALOVA-BARİ</t>
  </si>
  <si>
    <t>AYVALIK YAT LİMANI</t>
  </si>
  <si>
    <t>MERSİN - GAZİMAĞUSA</t>
  </si>
  <si>
    <t>TAŞUCU - TRABLUS</t>
  </si>
  <si>
    <t>İSKENDERUN - DUBA</t>
  </si>
  <si>
    <t>MERSİN - HAYFA</t>
  </si>
  <si>
    <t>YURTDIŞI BAĞLANTILI DÜZENLİ HATLARA UĞRAYAN RO-RO GEMİLERİYLE TAŞINAN TIR/TREYLER/VAGON İSTATİSTİKLERİ (2019 MAYIS SONU-ADET)</t>
  </si>
  <si>
    <t>Denizcilik Genel Müdürlüğü-Deniz Ticareti Dairesi Başkanlığı</t>
  </si>
  <si>
    <t>Revizyon Tarihi: 06.03.2020</t>
  </si>
  <si>
    <t>LİMAN BAŞKANLIKLARI/TESİSLERİ BAZINDA YURTDIŞI BAĞLANTILI OTOMOBİL/ARAÇ ELLEÇLEMESİ
(2019 MAYIS SONU-ADET)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</si>
</sst>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1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88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/>
    </xf>
    <xf numFmtId="0" fontId="10" fillId="2" borderId="1" xfId="33" applyFont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0" fontId="12" fillId="7" borderId="20" xfId="33" applyFont="1" applyFill="1" applyBorder="1" applyAlignment="1">
      <alignment horizontal="left" vertical="center" wrapText="1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12" fillId="7" borderId="22" xfId="33" applyNumberFormat="1" applyFont="1" applyFill="1" applyBorder="1" applyAlignment="1">
      <alignment horizontal="right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3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0" fontId="12" fillId="2" borderId="1" xfId="33" applyFont="1" applyAlignment="1">
      <alignment horizontal="centerContinuous" vertical="center"/>
    </xf>
    <xf numFmtId="0" fontId="6" fillId="4" borderId="7" xfId="0" applyFont="1" applyFill="1" applyBorder="1" applyAlignment="1">
      <alignment horizontal="left" vertical="center"/>
    </xf>
    <xf numFmtId="0" fontId="12" fillId="0" borderId="17" xfId="33" applyFont="1" applyFill="1" applyBorder="1" applyAlignment="1">
      <alignment horizontal="left" vertical="center" wrapText="1"/>
    </xf>
    <xf numFmtId="0" fontId="10" fillId="0" borderId="1" xfId="33" applyFont="1" applyFill="1"/>
    <xf numFmtId="0" fontId="12" fillId="0" borderId="13" xfId="33" applyFont="1" applyFill="1" applyBorder="1" applyAlignment="1">
      <alignment horizontal="left" vertical="center" wrapText="1"/>
    </xf>
    <xf numFmtId="0" fontId="14" fillId="0" borderId="1" xfId="33" applyFont="1" applyFill="1"/>
    <xf numFmtId="0" fontId="10" fillId="0" borderId="1" xfId="33" applyFont="1" applyFill="1" applyAlignment="1">
      <alignment horizontal="center" vertical="center"/>
    </xf>
    <xf numFmtId="0" fontId="14" fillId="0" borderId="1" xfId="33" applyFont="1" applyFill="1" applyAlignment="1">
      <alignment horizontal="center" vertical="center"/>
    </xf>
    <xf numFmtId="0" fontId="10" fillId="0" borderId="1" xfId="33" applyFont="1" applyFill="1" applyBorder="1"/>
    <xf numFmtId="3" fontId="13" fillId="0" borderId="14" xfId="33" applyNumberFormat="1" applyFont="1" applyFill="1" applyBorder="1" applyAlignment="1">
      <alignment horizontal="right"/>
    </xf>
    <xf numFmtId="3" fontId="13" fillId="0" borderId="15" xfId="33" applyNumberFormat="1" applyFont="1" applyFill="1" applyBorder="1" applyAlignment="1">
      <alignment horizontal="right"/>
    </xf>
    <xf numFmtId="0" fontId="14" fillId="0" borderId="18" xfId="33" applyFont="1" applyFill="1" applyBorder="1"/>
    <xf numFmtId="0" fontId="15" fillId="2" borderId="1" xfId="33" applyFont="1" applyAlignment="1">
      <alignment horizontal="centerContinuous" vertical="center" wrapText="1"/>
    </xf>
    <xf numFmtId="0" fontId="5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Continuous" vertical="center"/>
    </xf>
    <xf numFmtId="0" fontId="7" fillId="4" borderId="25" xfId="0" applyFont="1" applyFill="1" applyBorder="1" applyAlignment="1">
      <alignment horizontal="centerContinuous"/>
    </xf>
    <xf numFmtId="3" fontId="3" fillId="5" borderId="25" xfId="0" applyNumberFormat="1" applyFont="1" applyFill="1" applyBorder="1"/>
    <xf numFmtId="3" fontId="3" fillId="5" borderId="26" xfId="0" applyNumberFormat="1" applyFont="1" applyFill="1" applyBorder="1"/>
    <xf numFmtId="0" fontId="7" fillId="4" borderId="3" xfId="0" applyFont="1" applyFill="1" applyBorder="1" applyAlignment="1">
      <alignment horizontal="left" wrapText="1"/>
    </xf>
    <xf numFmtId="3" fontId="16" fillId="5" borderId="3" xfId="0" applyNumberFormat="1" applyFont="1" applyFill="1" applyBorder="1"/>
    <xf numFmtId="3" fontId="16" fillId="5" borderId="8" xfId="0" applyNumberFormat="1" applyFont="1" applyFill="1" applyBorder="1"/>
    <xf numFmtId="0" fontId="6" fillId="4" borderId="7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/>
    </xf>
    <xf numFmtId="0" fontId="17" fillId="0" borderId="0" xfId="0" applyFont="1"/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19" xfId="33" applyFont="1" applyFill="1" applyBorder="1" applyAlignment="1">
      <alignment horizontal="center" vertical="center" textRotation="255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15" fillId="9" borderId="27" xfId="33" applyFont="1" applyFill="1" applyBorder="1" applyAlignment="1">
      <alignment horizontal="center" vertical="center" wrapText="1"/>
    </xf>
    <xf numFmtId="0" fontId="15" fillId="9" borderId="28" xfId="33" applyFont="1" applyFill="1" applyBorder="1" applyAlignment="1">
      <alignment horizontal="center" vertical="center" wrapText="1"/>
    </xf>
    <xf numFmtId="0" fontId="15" fillId="8" borderId="29" xfId="33" applyFont="1" applyFill="1" applyBorder="1" applyAlignment="1">
      <alignment horizontal="center" vertical="top"/>
    </xf>
    <xf numFmtId="0" fontId="15" fillId="8" borderId="17" xfId="33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0" zoomScaleNormal="80" zoomScaleSheetLayoutView="80" workbookViewId="0">
      <selection activeCell="A2" sqref="A2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6" width="9.140625" style="31"/>
    <col min="7" max="10" width="14.42578125" style="31" customWidth="1"/>
    <col min="11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10" ht="41.25" customHeight="1" x14ac:dyDescent="0.25">
      <c r="A1" s="70" t="s">
        <v>361</v>
      </c>
      <c r="B1" s="71"/>
      <c r="C1" s="71"/>
      <c r="D1" s="71"/>
      <c r="E1" s="72"/>
    </row>
    <row r="2" spans="1:10" ht="44.25" customHeight="1" x14ac:dyDescent="0.25">
      <c r="A2" s="37"/>
      <c r="B2" s="41" t="s">
        <v>320</v>
      </c>
      <c r="C2" s="41" t="s">
        <v>0</v>
      </c>
      <c r="D2" s="41" t="s">
        <v>1</v>
      </c>
      <c r="E2" s="42" t="s">
        <v>321</v>
      </c>
    </row>
    <row r="3" spans="1:10" s="46" customFormat="1" x14ac:dyDescent="0.25">
      <c r="A3" s="73" t="s">
        <v>322</v>
      </c>
      <c r="B3" s="47" t="s">
        <v>323</v>
      </c>
      <c r="C3" s="52">
        <v>0</v>
      </c>
      <c r="D3" s="52">
        <v>26852.000000000004</v>
      </c>
      <c r="E3" s="53">
        <v>26852.000000000004</v>
      </c>
      <c r="H3" s="49"/>
      <c r="I3" s="49"/>
      <c r="J3" s="49"/>
    </row>
    <row r="4" spans="1:10" s="46" customFormat="1" x14ac:dyDescent="0.25">
      <c r="A4" s="74"/>
      <c r="B4" s="47" t="s">
        <v>326</v>
      </c>
      <c r="C4" s="52">
        <v>12969</v>
      </c>
      <c r="D4" s="52">
        <v>10773.000000000004</v>
      </c>
      <c r="E4" s="53">
        <v>23741.999999999996</v>
      </c>
      <c r="H4" s="49"/>
      <c r="I4" s="49"/>
      <c r="J4" s="49"/>
    </row>
    <row r="5" spans="1:10" s="46" customFormat="1" x14ac:dyDescent="0.25">
      <c r="A5" s="74"/>
      <c r="B5" s="45" t="s">
        <v>340</v>
      </c>
      <c r="C5" s="52">
        <v>0</v>
      </c>
      <c r="D5" s="52">
        <v>18687</v>
      </c>
      <c r="E5" s="53">
        <v>18687</v>
      </c>
      <c r="H5" s="49"/>
      <c r="I5" s="49"/>
      <c r="J5" s="49"/>
    </row>
    <row r="6" spans="1:10" s="46" customFormat="1" x14ac:dyDescent="0.25">
      <c r="A6" s="74"/>
      <c r="B6" s="45" t="s">
        <v>325</v>
      </c>
      <c r="C6" s="52">
        <v>7252</v>
      </c>
      <c r="D6" s="52">
        <v>6847.0000000000018</v>
      </c>
      <c r="E6" s="53">
        <v>14098.999999999996</v>
      </c>
      <c r="G6" s="51"/>
      <c r="H6" s="49"/>
      <c r="I6" s="49"/>
      <c r="J6" s="49"/>
    </row>
    <row r="7" spans="1:10" s="46" customFormat="1" x14ac:dyDescent="0.25">
      <c r="A7" s="74"/>
      <c r="B7" s="47" t="s">
        <v>333</v>
      </c>
      <c r="C7" s="52">
        <v>287</v>
      </c>
      <c r="D7" s="52">
        <v>13248.000000000004</v>
      </c>
      <c r="E7" s="53">
        <v>13534.999999999998</v>
      </c>
      <c r="G7" s="54"/>
      <c r="H7" s="50"/>
      <c r="I7" s="50"/>
      <c r="J7" s="50"/>
    </row>
    <row r="8" spans="1:10" s="46" customFormat="1" x14ac:dyDescent="0.25">
      <c r="A8" s="74"/>
      <c r="B8" s="45" t="s">
        <v>354</v>
      </c>
      <c r="C8" s="52">
        <v>5495.9999999999991</v>
      </c>
      <c r="D8" s="52">
        <v>6047.9999999999973</v>
      </c>
      <c r="E8" s="53">
        <v>11543.999999999995</v>
      </c>
      <c r="G8" s="51"/>
      <c r="H8" s="49"/>
      <c r="I8" s="49"/>
      <c r="J8" s="49"/>
    </row>
    <row r="9" spans="1:10" s="48" customFormat="1" x14ac:dyDescent="0.25">
      <c r="A9" s="74"/>
      <c r="B9" s="45" t="s">
        <v>334</v>
      </c>
      <c r="C9" s="52">
        <v>1406.9999999999993</v>
      </c>
      <c r="D9" s="52">
        <v>6812</v>
      </c>
      <c r="E9" s="53">
        <v>8218.9999999999945</v>
      </c>
      <c r="G9" s="46"/>
      <c r="H9" s="49"/>
      <c r="I9" s="49"/>
      <c r="J9" s="49"/>
    </row>
    <row r="10" spans="1:10" s="48" customFormat="1" x14ac:dyDescent="0.25">
      <c r="A10" s="74"/>
      <c r="B10" s="45" t="s">
        <v>324</v>
      </c>
      <c r="C10" s="52">
        <v>0</v>
      </c>
      <c r="D10" s="52">
        <v>1253</v>
      </c>
      <c r="E10" s="53">
        <v>1253</v>
      </c>
      <c r="G10" s="46"/>
      <c r="H10" s="49"/>
      <c r="I10" s="49"/>
      <c r="J10" s="49"/>
    </row>
    <row r="11" spans="1:10" s="48" customFormat="1" x14ac:dyDescent="0.25">
      <c r="A11" s="74"/>
      <c r="B11" s="45" t="s">
        <v>355</v>
      </c>
      <c r="C11" s="52">
        <v>0</v>
      </c>
      <c r="D11" s="52">
        <v>634</v>
      </c>
      <c r="E11" s="53">
        <v>634</v>
      </c>
      <c r="G11" s="46"/>
      <c r="H11" s="49"/>
      <c r="I11" s="49"/>
      <c r="J11" s="49"/>
    </row>
    <row r="12" spans="1:10" s="48" customFormat="1" ht="25.5" customHeight="1" x14ac:dyDescent="0.25">
      <c r="A12" s="74"/>
      <c r="B12" s="45" t="s">
        <v>341</v>
      </c>
      <c r="C12" s="52">
        <v>0</v>
      </c>
      <c r="D12" s="52">
        <v>114</v>
      </c>
      <c r="E12" s="53">
        <v>114</v>
      </c>
      <c r="G12" s="46"/>
      <c r="H12" s="49"/>
      <c r="I12" s="49"/>
      <c r="J12" s="49"/>
    </row>
    <row r="13" spans="1:10" s="46" customFormat="1" x14ac:dyDescent="0.25">
      <c r="A13" s="74"/>
      <c r="B13" s="45" t="s">
        <v>335</v>
      </c>
      <c r="C13" s="52">
        <v>0</v>
      </c>
      <c r="D13" s="52">
        <v>357</v>
      </c>
      <c r="E13" s="53">
        <v>357</v>
      </c>
      <c r="H13" s="49"/>
      <c r="I13" s="49"/>
      <c r="J13" s="49"/>
    </row>
    <row r="14" spans="1:10" s="46" customFormat="1" x14ac:dyDescent="0.25">
      <c r="A14" s="74"/>
      <c r="B14" s="45" t="s">
        <v>342</v>
      </c>
      <c r="C14" s="52">
        <v>0</v>
      </c>
      <c r="D14" s="52">
        <v>902</v>
      </c>
      <c r="E14" s="53">
        <v>902</v>
      </c>
      <c r="H14" s="49"/>
      <c r="I14" s="49"/>
      <c r="J14" s="49"/>
    </row>
    <row r="15" spans="1:10" x14ac:dyDescent="0.25">
      <c r="A15" s="75"/>
      <c r="B15" s="32" t="s">
        <v>327</v>
      </c>
      <c r="C15" s="33">
        <f>SUM(C3:C14)</f>
        <v>27411</v>
      </c>
      <c r="D15" s="33">
        <f t="shared" ref="D15:E15" si="0">SUM(D3:D14)</f>
        <v>92527.000000000015</v>
      </c>
      <c r="E15" s="33">
        <f t="shared" si="0"/>
        <v>119938</v>
      </c>
    </row>
    <row r="16" spans="1:10" s="46" customFormat="1" ht="47.25" x14ac:dyDescent="0.25">
      <c r="A16" s="76" t="s">
        <v>328</v>
      </c>
      <c r="B16" s="45" t="s">
        <v>336</v>
      </c>
      <c r="C16" s="52">
        <v>1189</v>
      </c>
      <c r="D16" s="52">
        <v>2934.0000000000005</v>
      </c>
      <c r="E16" s="53">
        <v>4123.0000000000009</v>
      </c>
    </row>
    <row r="17" spans="1:5" s="46" customFormat="1" ht="47.25" x14ac:dyDescent="0.25">
      <c r="A17" s="76"/>
      <c r="B17" s="45" t="s">
        <v>337</v>
      </c>
      <c r="C17" s="52">
        <v>3831.0000000000005</v>
      </c>
      <c r="D17" s="52">
        <v>3183.0000000000009</v>
      </c>
      <c r="E17" s="53">
        <v>7014</v>
      </c>
    </row>
    <row r="18" spans="1:5" s="46" customFormat="1" x14ac:dyDescent="0.25">
      <c r="A18" s="76"/>
      <c r="B18" s="45" t="s">
        <v>338</v>
      </c>
      <c r="C18" s="52">
        <v>0</v>
      </c>
      <c r="D18" s="52">
        <v>4368</v>
      </c>
      <c r="E18" s="53">
        <v>4368</v>
      </c>
    </row>
    <row r="19" spans="1:5" s="46" customFormat="1" ht="36.75" customHeight="1" x14ac:dyDescent="0.25">
      <c r="A19" s="76"/>
      <c r="B19" s="45" t="s">
        <v>329</v>
      </c>
      <c r="C19" s="52">
        <v>0</v>
      </c>
      <c r="D19" s="52">
        <v>3680.9999999999991</v>
      </c>
      <c r="E19" s="53">
        <v>3680.9999999999991</v>
      </c>
    </row>
    <row r="20" spans="1:5" ht="25.5" customHeight="1" x14ac:dyDescent="0.25">
      <c r="A20" s="76"/>
      <c r="B20" s="32" t="s">
        <v>327</v>
      </c>
      <c r="C20" s="33">
        <f>SUM(C16:C19)</f>
        <v>5020</v>
      </c>
      <c r="D20" s="33">
        <f t="shared" ref="D20:E20" si="1">SUM(D16:D19)</f>
        <v>14166</v>
      </c>
      <c r="E20" s="33">
        <f t="shared" si="1"/>
        <v>19186</v>
      </c>
    </row>
    <row r="21" spans="1:5" s="46" customFormat="1" ht="24.95" customHeight="1" x14ac:dyDescent="0.25">
      <c r="A21" s="76" t="s">
        <v>330</v>
      </c>
      <c r="B21" s="45" t="s">
        <v>357</v>
      </c>
      <c r="C21" s="52">
        <v>4506</v>
      </c>
      <c r="D21" s="52">
        <v>7878.9999999999973</v>
      </c>
      <c r="E21" s="53">
        <v>12385.000000000005</v>
      </c>
    </row>
    <row r="22" spans="1:5" s="46" customFormat="1" ht="24.95" customHeight="1" x14ac:dyDescent="0.25">
      <c r="A22" s="76"/>
      <c r="B22" s="45" t="s">
        <v>331</v>
      </c>
      <c r="C22" s="52">
        <v>4034</v>
      </c>
      <c r="D22" s="52">
        <v>4337.0000000000009</v>
      </c>
      <c r="E22" s="53">
        <v>8371</v>
      </c>
    </row>
    <row r="23" spans="1:5" s="46" customFormat="1" ht="24.95" customHeight="1" x14ac:dyDescent="0.25">
      <c r="A23" s="76"/>
      <c r="B23" s="45" t="s">
        <v>358</v>
      </c>
      <c r="C23" s="52">
        <v>2645</v>
      </c>
      <c r="D23" s="52">
        <v>2635.0000000000005</v>
      </c>
      <c r="E23" s="53">
        <v>5280.0000000000018</v>
      </c>
    </row>
    <row r="24" spans="1:5" s="46" customFormat="1" ht="24.95" customHeight="1" x14ac:dyDescent="0.25">
      <c r="A24" s="76"/>
      <c r="B24" s="45" t="s">
        <v>339</v>
      </c>
      <c r="C24" s="52">
        <v>131</v>
      </c>
      <c r="D24" s="52">
        <v>78</v>
      </c>
      <c r="E24" s="53">
        <v>209</v>
      </c>
    </row>
    <row r="25" spans="1:5" s="46" customFormat="1" ht="24.95" customHeight="1" x14ac:dyDescent="0.25">
      <c r="A25" s="76"/>
      <c r="B25" s="45" t="s">
        <v>359</v>
      </c>
      <c r="C25" s="52">
        <v>901</v>
      </c>
      <c r="D25" s="52">
        <v>858</v>
      </c>
      <c r="E25" s="53">
        <v>1759</v>
      </c>
    </row>
    <row r="26" spans="1:5" s="46" customFormat="1" ht="24.95" customHeight="1" x14ac:dyDescent="0.25">
      <c r="A26" s="76"/>
      <c r="B26" s="45" t="s">
        <v>360</v>
      </c>
      <c r="C26" s="52">
        <v>482</v>
      </c>
      <c r="D26" s="52">
        <v>731.00000000000011</v>
      </c>
      <c r="E26" s="53">
        <v>1213.0000000000002</v>
      </c>
    </row>
    <row r="27" spans="1:5" x14ac:dyDescent="0.25">
      <c r="A27" s="77"/>
      <c r="B27" s="34" t="s">
        <v>327</v>
      </c>
      <c r="C27" s="38">
        <f>SUM(C21:C26)</f>
        <v>12699</v>
      </c>
      <c r="D27" s="38">
        <f t="shared" ref="D27:E27" si="2">SUM(D21:D26)</f>
        <v>16518</v>
      </c>
      <c r="E27" s="38">
        <f t="shared" si="2"/>
        <v>29217.000000000007</v>
      </c>
    </row>
    <row r="28" spans="1:5" x14ac:dyDescent="0.25">
      <c r="A28" s="80" t="s">
        <v>92</v>
      </c>
      <c r="B28" s="81"/>
      <c r="C28" s="35">
        <f>C29-(C15+C20+C27)</f>
        <v>621</v>
      </c>
      <c r="D28" s="35">
        <f t="shared" ref="D28:E28" si="3">D29-(D15+D20+D27)</f>
        <v>1451.9999999999854</v>
      </c>
      <c r="E28" s="35">
        <f t="shared" si="3"/>
        <v>2073</v>
      </c>
    </row>
    <row r="29" spans="1:5" s="36" customFormat="1" ht="36.75" customHeight="1" thickBot="1" x14ac:dyDescent="0.25">
      <c r="A29" s="78" t="s">
        <v>332</v>
      </c>
      <c r="B29" s="79"/>
      <c r="C29" s="39">
        <v>45751</v>
      </c>
      <c r="D29" s="39">
        <v>124663</v>
      </c>
      <c r="E29" s="40">
        <v>170414</v>
      </c>
    </row>
    <row r="30" spans="1:5" s="36" customFormat="1" x14ac:dyDescent="0.2">
      <c r="A30" s="55" t="s">
        <v>362</v>
      </c>
      <c r="B30" s="43"/>
      <c r="C30" s="43"/>
      <c r="D30" s="43"/>
      <c r="E30" s="43"/>
    </row>
    <row r="31" spans="1:5" x14ac:dyDescent="0.25">
      <c r="A31" s="69" t="s">
        <v>363</v>
      </c>
    </row>
  </sheetData>
  <sortState ref="B3:E13">
    <sortCondition descending="1" ref="E3:E13"/>
  </sortState>
  <mergeCells count="6">
    <mergeCell ref="A1:E1"/>
    <mergeCell ref="A3:A15"/>
    <mergeCell ref="A16:A20"/>
    <mergeCell ref="A21:A27"/>
    <mergeCell ref="A29:B29"/>
    <mergeCell ref="A28:B28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" sqref="A2"/>
    </sheetView>
  </sheetViews>
  <sheetFormatPr defaultRowHeight="15" x14ac:dyDescent="0.25"/>
  <cols>
    <col min="1" max="1" width="24" style="57" bestFit="1" customWidth="1"/>
    <col min="2" max="2" width="41.7109375" style="57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82" t="s">
        <v>364</v>
      </c>
      <c r="B1" s="83"/>
      <c r="C1" s="83"/>
      <c r="D1" s="83"/>
      <c r="E1" s="84"/>
    </row>
    <row r="2" spans="1:5" ht="40.5" customHeight="1" x14ac:dyDescent="0.25">
      <c r="A2" s="56" t="s">
        <v>308</v>
      </c>
      <c r="B2" s="58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85" t="s">
        <v>198</v>
      </c>
      <c r="B3" s="59" t="s">
        <v>344</v>
      </c>
      <c r="C3" s="65">
        <v>3554</v>
      </c>
      <c r="D3" s="65">
        <v>142061</v>
      </c>
      <c r="E3" s="66">
        <v>145615</v>
      </c>
    </row>
    <row r="4" spans="1:5" ht="19.5" customHeight="1" x14ac:dyDescent="0.25">
      <c r="A4" s="87"/>
      <c r="B4" s="59" t="s">
        <v>345</v>
      </c>
      <c r="C4" s="65">
        <v>16125</v>
      </c>
      <c r="D4" s="65">
        <v>95915</v>
      </c>
      <c r="E4" s="66">
        <v>112040</v>
      </c>
    </row>
    <row r="5" spans="1:5" ht="19.5" customHeight="1" x14ac:dyDescent="0.25">
      <c r="A5" s="87"/>
      <c r="B5" s="59" t="s">
        <v>346</v>
      </c>
      <c r="C5" s="65">
        <v>20890</v>
      </c>
      <c r="D5" s="65">
        <v>82614</v>
      </c>
      <c r="E5" s="66">
        <v>103504</v>
      </c>
    </row>
    <row r="6" spans="1:5" ht="19.5" customHeight="1" x14ac:dyDescent="0.25">
      <c r="A6" s="87"/>
      <c r="B6" s="59" t="s">
        <v>347</v>
      </c>
      <c r="C6" s="65">
        <v>19477</v>
      </c>
      <c r="D6" s="65">
        <v>1518</v>
      </c>
      <c r="E6" s="66">
        <v>20995</v>
      </c>
    </row>
    <row r="7" spans="1:5" ht="19.5" customHeight="1" x14ac:dyDescent="0.25">
      <c r="A7" s="86"/>
      <c r="B7" s="59" t="s">
        <v>353</v>
      </c>
      <c r="C7" s="65">
        <v>0</v>
      </c>
      <c r="D7" s="65">
        <v>384</v>
      </c>
      <c r="E7" s="66">
        <v>384</v>
      </c>
    </row>
    <row r="8" spans="1:5" ht="19.5" customHeight="1" x14ac:dyDescent="0.25">
      <c r="A8" s="85" t="s">
        <v>70</v>
      </c>
      <c r="B8" s="59" t="s">
        <v>349</v>
      </c>
      <c r="C8" s="65">
        <v>2760</v>
      </c>
      <c r="D8" s="65">
        <v>107184</v>
      </c>
      <c r="E8" s="66">
        <v>109944</v>
      </c>
    </row>
    <row r="9" spans="1:5" ht="19.5" customHeight="1" x14ac:dyDescent="0.25">
      <c r="A9" s="86"/>
      <c r="B9" s="59" t="s">
        <v>348</v>
      </c>
      <c r="C9" s="65">
        <v>8611</v>
      </c>
      <c r="D9" s="65">
        <v>100641</v>
      </c>
      <c r="E9" s="66">
        <v>109252</v>
      </c>
    </row>
    <row r="10" spans="1:5" ht="19.5" customHeight="1" x14ac:dyDescent="0.25">
      <c r="A10" s="44" t="s">
        <v>297</v>
      </c>
      <c r="B10" s="59" t="s">
        <v>299</v>
      </c>
      <c r="C10" s="65">
        <v>6753</v>
      </c>
      <c r="D10" s="65">
        <v>605</v>
      </c>
      <c r="E10" s="66">
        <v>7358</v>
      </c>
    </row>
    <row r="11" spans="1:5" ht="15.75" x14ac:dyDescent="0.25">
      <c r="A11" s="85" t="s">
        <v>245</v>
      </c>
      <c r="B11" s="59" t="s">
        <v>350</v>
      </c>
      <c r="C11" s="65">
        <v>1243</v>
      </c>
      <c r="D11" s="65">
        <v>1617.0000000000002</v>
      </c>
      <c r="E11" s="66">
        <v>2859.9999999999995</v>
      </c>
    </row>
    <row r="12" spans="1:5" ht="36" customHeight="1" x14ac:dyDescent="0.25">
      <c r="A12" s="86"/>
      <c r="B12" s="64" t="s">
        <v>343</v>
      </c>
      <c r="C12" s="65">
        <v>895.00000000000011</v>
      </c>
      <c r="D12" s="65">
        <v>918</v>
      </c>
      <c r="E12" s="66">
        <v>1813.0000000000014</v>
      </c>
    </row>
    <row r="13" spans="1:5" ht="19.5" customHeight="1" x14ac:dyDescent="0.25">
      <c r="A13" s="44" t="s">
        <v>287</v>
      </c>
      <c r="B13" s="59" t="s">
        <v>351</v>
      </c>
      <c r="C13" s="65">
        <v>150</v>
      </c>
      <c r="D13" s="65">
        <v>3703.0000000000005</v>
      </c>
      <c r="E13" s="66">
        <v>3853.0000000000005</v>
      </c>
    </row>
    <row r="14" spans="1:5" ht="19.5" customHeight="1" x14ac:dyDescent="0.25">
      <c r="A14" s="44" t="s">
        <v>278</v>
      </c>
      <c r="B14" s="59" t="s">
        <v>281</v>
      </c>
      <c r="C14" s="65">
        <v>57</v>
      </c>
      <c r="D14" s="65">
        <v>336</v>
      </c>
      <c r="E14" s="66">
        <v>393.00000000000006</v>
      </c>
    </row>
    <row r="15" spans="1:5" ht="19.5" customHeight="1" x14ac:dyDescent="0.25">
      <c r="A15" s="44" t="s">
        <v>62</v>
      </c>
      <c r="B15" s="59" t="s">
        <v>66</v>
      </c>
      <c r="C15" s="65">
        <v>430.99999999999994</v>
      </c>
      <c r="D15" s="65">
        <v>601</v>
      </c>
      <c r="E15" s="66">
        <v>1032</v>
      </c>
    </row>
    <row r="16" spans="1:5" ht="19.5" customHeight="1" x14ac:dyDescent="0.25">
      <c r="A16" s="85" t="s">
        <v>52</v>
      </c>
      <c r="B16" s="59" t="s">
        <v>53</v>
      </c>
      <c r="C16" s="65">
        <v>168.99999999999997</v>
      </c>
      <c r="D16" s="65">
        <v>80</v>
      </c>
      <c r="E16" s="66">
        <v>248.99999999999997</v>
      </c>
    </row>
    <row r="17" spans="1:5" ht="19.5" customHeight="1" x14ac:dyDescent="0.25">
      <c r="A17" s="86"/>
      <c r="B17" s="59" t="s">
        <v>55</v>
      </c>
      <c r="C17" s="65">
        <v>24.000000000000004</v>
      </c>
      <c r="D17" s="65">
        <v>33</v>
      </c>
      <c r="E17" s="66">
        <v>57.000000000000014</v>
      </c>
    </row>
    <row r="18" spans="1:5" ht="19.5" customHeight="1" x14ac:dyDescent="0.25">
      <c r="A18" s="44" t="s">
        <v>178</v>
      </c>
      <c r="B18" s="59" t="s">
        <v>181</v>
      </c>
      <c r="C18" s="65">
        <v>31</v>
      </c>
      <c r="D18" s="65">
        <v>96</v>
      </c>
      <c r="E18" s="66">
        <v>127.00000000000001</v>
      </c>
    </row>
    <row r="19" spans="1:5" ht="19.5" customHeight="1" x14ac:dyDescent="0.25">
      <c r="A19" s="30" t="s">
        <v>16</v>
      </c>
      <c r="B19" s="59" t="s">
        <v>352</v>
      </c>
      <c r="C19" s="65">
        <v>14</v>
      </c>
      <c r="D19" s="65">
        <v>133</v>
      </c>
      <c r="E19" s="66">
        <v>147</v>
      </c>
    </row>
    <row r="20" spans="1:5" ht="19.5" customHeight="1" x14ac:dyDescent="0.25">
      <c r="A20" s="30" t="s">
        <v>40</v>
      </c>
      <c r="B20" s="59" t="s">
        <v>356</v>
      </c>
      <c r="C20" s="65">
        <v>277</v>
      </c>
      <c r="D20" s="65">
        <v>301.99999999999989</v>
      </c>
      <c r="E20" s="66">
        <v>578.99999999999989</v>
      </c>
    </row>
    <row r="21" spans="1:5" ht="19.5" customHeight="1" x14ac:dyDescent="0.25">
      <c r="A21" s="67" t="s">
        <v>92</v>
      </c>
      <c r="B21" s="68"/>
      <c r="C21" s="65">
        <f>C22-SUM(C3:C20)</f>
        <v>6</v>
      </c>
      <c r="D21" s="65">
        <f>D22-SUM(D3:D20)</f>
        <v>4</v>
      </c>
      <c r="E21" s="66">
        <f>E22-SUM(E3:E20)</f>
        <v>10</v>
      </c>
    </row>
    <row r="22" spans="1:5" ht="19.5" customHeight="1" thickBot="1" x14ac:dyDescent="0.35">
      <c r="A22" s="60" t="s">
        <v>327</v>
      </c>
      <c r="B22" s="61"/>
      <c r="C22" s="62">
        <v>81467</v>
      </c>
      <c r="D22" s="62">
        <v>538745</v>
      </c>
      <c r="E22" s="63">
        <v>620212</v>
      </c>
    </row>
    <row r="23" spans="1:5" s="36" customFormat="1" ht="18" x14ac:dyDescent="0.2">
      <c r="A23" s="55" t="s">
        <v>362</v>
      </c>
      <c r="B23" s="43"/>
      <c r="C23" s="43"/>
      <c r="D23" s="43"/>
      <c r="E23" s="43"/>
    </row>
  </sheetData>
  <sortState ref="A3:E21">
    <sortCondition ref="A3"/>
  </sortState>
  <mergeCells count="5">
    <mergeCell ref="A1:E1"/>
    <mergeCell ref="A16:A17"/>
    <mergeCell ref="A8:A9"/>
    <mergeCell ref="A3:A7"/>
    <mergeCell ref="A11:A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2020-03-05T15:57:24Z</dcterms:modified>
</cp:coreProperties>
</file>