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YAKIT" sheetId="1" r:id="rId1"/>
  </sheets>
  <definedNames/>
  <calcPr fullCalcOnLoad="1"/>
</workbook>
</file>

<file path=xl/sharedStrings.xml><?xml version="1.0" encoding="utf-8"?>
<sst xmlns="http://schemas.openxmlformats.org/spreadsheetml/2006/main" count="62" uniqueCount="12">
  <si>
    <t>GEMİ CİNSLERİ</t>
  </si>
  <si>
    <t>YAKIT MİKTARI (MTON)</t>
  </si>
  <si>
    <t>TOPLAM İÇİNDEKİ  %'Sİ</t>
  </si>
  <si>
    <t>ÖNCEKİ YILA GÖRE DEĞİŞİM %'Sİ</t>
  </si>
  <si>
    <t>Balıkçı gemileri</t>
  </si>
  <si>
    <t>Römorkörler ve Hizmet Gemileri</t>
  </si>
  <si>
    <t>Ticari Yatlar</t>
  </si>
  <si>
    <t>Yolcu Gemileri ve Feribotlar</t>
  </si>
  <si>
    <t>Tankerler</t>
  </si>
  <si>
    <t>Dökme ve Kuru Yük Gemileri</t>
  </si>
  <si>
    <t>TOPLAM</t>
  </si>
  <si>
    <t xml:space="preserve"> ÖTV’Sİ SIFIRLANMIŞ DENİZ YAKITININ YILLAR İTİBARİYLE GEMİ CİNSLERİNE GÖRE DAĞILIMI (2004–2021)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</si>
</sst>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0.00000"/>
    <numFmt numFmtId="189" formatCode="0.0000"/>
    <numFmt numFmtId="190" formatCode="0.000"/>
    <numFmt numFmtId="191" formatCode="0.0"/>
    <numFmt numFmtId="192" formatCode="#,##0.000"/>
  </numFmts>
  <fonts count="30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Alignment="0" applyProtection="0"/>
    <xf numFmtId="0" fontId="16" fillId="19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1" fillId="0" borderId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1" fontId="24" fillId="6" borderId="11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6" borderId="13" xfId="0" applyFont="1" applyFill="1" applyBorder="1" applyAlignment="1">
      <alignment vertical="center" wrapText="1"/>
    </xf>
    <xf numFmtId="3" fontId="1" fillId="6" borderId="14" xfId="0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1" fontId="24" fillId="6" borderId="14" xfId="0" applyNumberFormat="1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vertical="center" wrapText="1"/>
    </xf>
    <xf numFmtId="3" fontId="21" fillId="8" borderId="14" xfId="0" applyNumberFormat="1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1" fontId="28" fillId="8" borderId="14" xfId="0" applyNumberFormat="1" applyFont="1" applyFill="1" applyBorder="1" applyAlignment="1">
      <alignment horizontal="center" vertical="center" wrapText="1"/>
    </xf>
    <xf numFmtId="1" fontId="1" fillId="8" borderId="16" xfId="0" applyNumberFormat="1" applyFont="1" applyFill="1" applyBorder="1" applyAlignment="1">
      <alignment horizontal="center" vertical="center" wrapText="1"/>
    </xf>
    <xf numFmtId="1" fontId="25" fillId="24" borderId="12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3" fontId="1" fillId="25" borderId="11" xfId="0" applyNumberFormat="1" applyFont="1" applyFill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1" fontId="26" fillId="24" borderId="12" xfId="0" applyNumberFormat="1" applyFont="1" applyFill="1" applyBorder="1" applyAlignment="1">
      <alignment horizontal="center" vertical="center" wrapText="1"/>
    </xf>
    <xf numFmtId="3" fontId="1" fillId="25" borderId="14" xfId="0" applyNumberFormat="1" applyFont="1" applyFill="1" applyBorder="1" applyAlignment="1">
      <alignment horizontal="center" vertical="center" wrapText="1"/>
    </xf>
    <xf numFmtId="1" fontId="24" fillId="2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2" fillId="8" borderId="16" xfId="0" applyFont="1" applyFill="1" applyBorder="1" applyAlignment="1">
      <alignment horizont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16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5"/>
  <sheetViews>
    <sheetView tabSelected="1" zoomScalePageLayoutView="0" workbookViewId="0" topLeftCell="A1">
      <selection activeCell="A4" sqref="A4:A7"/>
    </sheetView>
  </sheetViews>
  <sheetFormatPr defaultColWidth="9.00390625" defaultRowHeight="12.75"/>
  <cols>
    <col min="1" max="1" width="20.75390625" style="0" customWidth="1"/>
    <col min="2" max="12" width="9.375" style="0" customWidth="1"/>
  </cols>
  <sheetData>
    <row r="2" spans="1:33" ht="15.7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16.5" thickBot="1">
      <c r="A3" s="1"/>
    </row>
    <row r="4" spans="1:54" ht="29.25" customHeight="1" thickBot="1" thickTop="1">
      <c r="A4" s="45" t="s">
        <v>0</v>
      </c>
      <c r="B4" s="41">
        <v>2004</v>
      </c>
      <c r="C4" s="41"/>
      <c r="D4" s="41">
        <v>2005</v>
      </c>
      <c r="E4" s="41"/>
      <c r="F4" s="41"/>
      <c r="G4" s="41">
        <v>2006</v>
      </c>
      <c r="H4" s="41"/>
      <c r="I4" s="41"/>
      <c r="J4" s="41">
        <v>2007</v>
      </c>
      <c r="K4" s="41"/>
      <c r="L4" s="41"/>
      <c r="M4" s="41">
        <v>2008</v>
      </c>
      <c r="N4" s="41"/>
      <c r="O4" s="41"/>
      <c r="P4" s="41">
        <v>2009</v>
      </c>
      <c r="Q4" s="41"/>
      <c r="R4" s="41"/>
      <c r="S4" s="41">
        <v>2010</v>
      </c>
      <c r="T4" s="41"/>
      <c r="U4" s="41"/>
      <c r="V4" s="41">
        <v>2011</v>
      </c>
      <c r="W4" s="41"/>
      <c r="X4" s="41"/>
      <c r="Y4" s="41">
        <v>2012</v>
      </c>
      <c r="Z4" s="41"/>
      <c r="AA4" s="41"/>
      <c r="AB4" s="41">
        <v>2013</v>
      </c>
      <c r="AC4" s="41"/>
      <c r="AD4" s="41"/>
      <c r="AE4" s="41">
        <v>2014</v>
      </c>
      <c r="AF4" s="41"/>
      <c r="AG4" s="41"/>
      <c r="AH4" s="41">
        <v>2015</v>
      </c>
      <c r="AI4" s="41"/>
      <c r="AJ4" s="41"/>
      <c r="AK4" s="41">
        <v>2016</v>
      </c>
      <c r="AL4" s="41"/>
      <c r="AM4" s="41"/>
      <c r="AN4" s="41">
        <v>2017</v>
      </c>
      <c r="AO4" s="41"/>
      <c r="AP4" s="41"/>
      <c r="AQ4" s="41">
        <v>2018</v>
      </c>
      <c r="AR4" s="41"/>
      <c r="AS4" s="41"/>
      <c r="AT4" s="41">
        <v>2019</v>
      </c>
      <c r="AU4" s="41"/>
      <c r="AV4" s="41"/>
      <c r="AW4" s="41">
        <v>2020</v>
      </c>
      <c r="AX4" s="41"/>
      <c r="AY4" s="41"/>
      <c r="AZ4" s="41">
        <v>2021</v>
      </c>
      <c r="BA4" s="41"/>
      <c r="BB4" s="41"/>
    </row>
    <row r="5" spans="1:54" ht="40.5" customHeight="1" thickBot="1" thickTop="1">
      <c r="A5" s="45"/>
      <c r="B5" s="42" t="s">
        <v>1</v>
      </c>
      <c r="C5" s="43" t="s">
        <v>2</v>
      </c>
      <c r="D5" s="42" t="s">
        <v>1</v>
      </c>
      <c r="E5" s="43" t="s">
        <v>2</v>
      </c>
      <c r="F5" s="44" t="s">
        <v>3</v>
      </c>
      <c r="G5" s="42" t="s">
        <v>1</v>
      </c>
      <c r="H5" s="43" t="s">
        <v>2</v>
      </c>
      <c r="I5" s="44" t="s">
        <v>3</v>
      </c>
      <c r="J5" s="42" t="s">
        <v>1</v>
      </c>
      <c r="K5" s="43" t="s">
        <v>2</v>
      </c>
      <c r="L5" s="44" t="s">
        <v>3</v>
      </c>
      <c r="M5" s="42" t="s">
        <v>1</v>
      </c>
      <c r="N5" s="43" t="s">
        <v>2</v>
      </c>
      <c r="O5" s="44" t="s">
        <v>3</v>
      </c>
      <c r="P5" s="42" t="s">
        <v>1</v>
      </c>
      <c r="Q5" s="43" t="s">
        <v>2</v>
      </c>
      <c r="R5" s="44" t="s">
        <v>3</v>
      </c>
      <c r="S5" s="42" t="s">
        <v>1</v>
      </c>
      <c r="T5" s="43" t="s">
        <v>2</v>
      </c>
      <c r="U5" s="44" t="s">
        <v>3</v>
      </c>
      <c r="V5" s="42" t="s">
        <v>1</v>
      </c>
      <c r="W5" s="43" t="s">
        <v>2</v>
      </c>
      <c r="X5" s="44" t="s">
        <v>3</v>
      </c>
      <c r="Y5" s="42" t="s">
        <v>1</v>
      </c>
      <c r="Z5" s="43" t="s">
        <v>2</v>
      </c>
      <c r="AA5" s="44" t="s">
        <v>3</v>
      </c>
      <c r="AB5" s="42" t="s">
        <v>1</v>
      </c>
      <c r="AC5" s="43" t="s">
        <v>2</v>
      </c>
      <c r="AD5" s="44" t="s">
        <v>3</v>
      </c>
      <c r="AE5" s="42" t="s">
        <v>1</v>
      </c>
      <c r="AF5" s="43" t="s">
        <v>2</v>
      </c>
      <c r="AG5" s="44" t="s">
        <v>3</v>
      </c>
      <c r="AH5" s="42" t="s">
        <v>1</v>
      </c>
      <c r="AI5" s="43" t="s">
        <v>2</v>
      </c>
      <c r="AJ5" s="44" t="s">
        <v>3</v>
      </c>
      <c r="AK5" s="42" t="s">
        <v>1</v>
      </c>
      <c r="AL5" s="43" t="s">
        <v>2</v>
      </c>
      <c r="AM5" s="44" t="s">
        <v>3</v>
      </c>
      <c r="AN5" s="42" t="s">
        <v>1</v>
      </c>
      <c r="AO5" s="43" t="s">
        <v>2</v>
      </c>
      <c r="AP5" s="44" t="s">
        <v>3</v>
      </c>
      <c r="AQ5" s="42" t="s">
        <v>1</v>
      </c>
      <c r="AR5" s="43" t="s">
        <v>2</v>
      </c>
      <c r="AS5" s="44" t="s">
        <v>3</v>
      </c>
      <c r="AT5" s="42" t="s">
        <v>1</v>
      </c>
      <c r="AU5" s="43" t="s">
        <v>2</v>
      </c>
      <c r="AV5" s="44" t="s">
        <v>3</v>
      </c>
      <c r="AW5" s="42" t="s">
        <v>1</v>
      </c>
      <c r="AX5" s="43" t="s">
        <v>2</v>
      </c>
      <c r="AY5" s="44" t="s">
        <v>3</v>
      </c>
      <c r="AZ5" s="42" t="s">
        <v>1</v>
      </c>
      <c r="BA5" s="43" t="s">
        <v>2</v>
      </c>
      <c r="BB5" s="44" t="s">
        <v>3</v>
      </c>
    </row>
    <row r="6" spans="1:54" ht="14.25" thickBot="1" thickTop="1">
      <c r="A6" s="45"/>
      <c r="B6" s="42"/>
      <c r="C6" s="43"/>
      <c r="D6" s="42"/>
      <c r="E6" s="43"/>
      <c r="F6" s="44"/>
      <c r="G6" s="42"/>
      <c r="H6" s="43"/>
      <c r="I6" s="44"/>
      <c r="J6" s="42"/>
      <c r="K6" s="43"/>
      <c r="L6" s="44"/>
      <c r="M6" s="42"/>
      <c r="N6" s="43"/>
      <c r="O6" s="44"/>
      <c r="P6" s="42"/>
      <c r="Q6" s="43"/>
      <c r="R6" s="44"/>
      <c r="S6" s="42"/>
      <c r="T6" s="43"/>
      <c r="U6" s="44"/>
      <c r="V6" s="42"/>
      <c r="W6" s="43"/>
      <c r="X6" s="44"/>
      <c r="Y6" s="42"/>
      <c r="Z6" s="43"/>
      <c r="AA6" s="44"/>
      <c r="AB6" s="42"/>
      <c r="AC6" s="43"/>
      <c r="AD6" s="44"/>
      <c r="AE6" s="42"/>
      <c r="AF6" s="43"/>
      <c r="AG6" s="44"/>
      <c r="AH6" s="42"/>
      <c r="AI6" s="43"/>
      <c r="AJ6" s="44"/>
      <c r="AK6" s="42"/>
      <c r="AL6" s="43"/>
      <c r="AM6" s="44"/>
      <c r="AN6" s="42"/>
      <c r="AO6" s="43"/>
      <c r="AP6" s="44"/>
      <c r="AQ6" s="42"/>
      <c r="AR6" s="43"/>
      <c r="AS6" s="44"/>
      <c r="AT6" s="42"/>
      <c r="AU6" s="43"/>
      <c r="AV6" s="44"/>
      <c r="AW6" s="42"/>
      <c r="AX6" s="43"/>
      <c r="AY6" s="44"/>
      <c r="AZ6" s="42"/>
      <c r="BA6" s="43"/>
      <c r="BB6" s="44"/>
    </row>
    <row r="7" spans="1:54" ht="17.25" customHeight="1" thickBot="1" thickTop="1">
      <c r="A7" s="45"/>
      <c r="B7" s="42"/>
      <c r="C7" s="43"/>
      <c r="D7" s="42"/>
      <c r="E7" s="43"/>
      <c r="F7" s="44"/>
      <c r="G7" s="42"/>
      <c r="H7" s="43"/>
      <c r="I7" s="44"/>
      <c r="J7" s="42"/>
      <c r="K7" s="43"/>
      <c r="L7" s="44"/>
      <c r="M7" s="42"/>
      <c r="N7" s="43"/>
      <c r="O7" s="44"/>
      <c r="P7" s="42"/>
      <c r="Q7" s="43"/>
      <c r="R7" s="44"/>
      <c r="S7" s="42"/>
      <c r="T7" s="43"/>
      <c r="U7" s="44"/>
      <c r="V7" s="42"/>
      <c r="W7" s="43"/>
      <c r="X7" s="44"/>
      <c r="Y7" s="42"/>
      <c r="Z7" s="43"/>
      <c r="AA7" s="44"/>
      <c r="AB7" s="42"/>
      <c r="AC7" s="43"/>
      <c r="AD7" s="44"/>
      <c r="AE7" s="42"/>
      <c r="AF7" s="43"/>
      <c r="AG7" s="44"/>
      <c r="AH7" s="42"/>
      <c r="AI7" s="43"/>
      <c r="AJ7" s="44"/>
      <c r="AK7" s="42"/>
      <c r="AL7" s="43"/>
      <c r="AM7" s="44"/>
      <c r="AN7" s="42"/>
      <c r="AO7" s="43"/>
      <c r="AP7" s="44"/>
      <c r="AQ7" s="42"/>
      <c r="AR7" s="43"/>
      <c r="AS7" s="44"/>
      <c r="AT7" s="42"/>
      <c r="AU7" s="43"/>
      <c r="AV7" s="44"/>
      <c r="AW7" s="42"/>
      <c r="AX7" s="43"/>
      <c r="AY7" s="44"/>
      <c r="AZ7" s="42"/>
      <c r="BA7" s="43"/>
      <c r="BB7" s="44"/>
    </row>
    <row r="8" spans="1:54" ht="32.25" customHeight="1" thickBot="1" thickTop="1">
      <c r="A8" s="2" t="s">
        <v>4</v>
      </c>
      <c r="B8" s="3">
        <v>68387</v>
      </c>
      <c r="C8" s="4">
        <v>28</v>
      </c>
      <c r="D8" s="3">
        <v>76843</v>
      </c>
      <c r="E8" s="5">
        <v>29</v>
      </c>
      <c r="F8" s="6">
        <v>12</v>
      </c>
      <c r="G8" s="3">
        <v>85484</v>
      </c>
      <c r="H8" s="5">
        <v>30</v>
      </c>
      <c r="I8" s="6">
        <v>11</v>
      </c>
      <c r="J8" s="3">
        <v>81829</v>
      </c>
      <c r="K8" s="5">
        <v>27</v>
      </c>
      <c r="L8" s="7">
        <v>-4</v>
      </c>
      <c r="M8" s="3">
        <v>79095.3</v>
      </c>
      <c r="N8" s="8">
        <v>25.824356904285985</v>
      </c>
      <c r="O8" s="9">
        <v>-3.3407471678744667</v>
      </c>
      <c r="P8" s="3">
        <v>86893.052</v>
      </c>
      <c r="Q8" s="8">
        <v>27.971566756682765</v>
      </c>
      <c r="R8" s="10">
        <v>9.858679339986057</v>
      </c>
      <c r="S8" s="3">
        <v>88128.535</v>
      </c>
      <c r="T8" s="8">
        <v>27.475658506928763</v>
      </c>
      <c r="U8" s="18">
        <f>100*(S8-P8)/P8</f>
        <v>1.421843256236422</v>
      </c>
      <c r="V8" s="3">
        <v>89027.289</v>
      </c>
      <c r="W8" s="8">
        <v>27.475658506928763</v>
      </c>
      <c r="X8" s="18">
        <f>100*(V8-S8)/S8</f>
        <v>1.0198217864395462</v>
      </c>
      <c r="Y8" s="3">
        <v>91775.823</v>
      </c>
      <c r="Z8" s="8">
        <v>25.162404281797563</v>
      </c>
      <c r="AA8" s="18">
        <f>100*(Y8-V8)/V8</f>
        <v>3.0872938296481203</v>
      </c>
      <c r="AB8" s="3">
        <v>78676.605</v>
      </c>
      <c r="AC8" s="8">
        <v>22.249776503539444</v>
      </c>
      <c r="AD8" s="18">
        <f>100*(AB8-Y8)/Y8</f>
        <v>-14.27305969242031</v>
      </c>
      <c r="AE8" s="3">
        <v>75648.10616999991</v>
      </c>
      <c r="AF8" s="8">
        <v>22.324277956097202</v>
      </c>
      <c r="AG8" s="18">
        <f>100*(AE8-AB8)/AB8</f>
        <v>-3.8493003479243724</v>
      </c>
      <c r="AH8" s="3">
        <v>79588.27019</v>
      </c>
      <c r="AI8" s="8">
        <v>21.934948654109366</v>
      </c>
      <c r="AJ8" s="18">
        <f>100*(AH8-AE8)/AE8</f>
        <v>5.208542843287531</v>
      </c>
      <c r="AK8" s="3">
        <v>90451.54</v>
      </c>
      <c r="AL8" s="8">
        <v>23.809068305661516</v>
      </c>
      <c r="AM8" s="18">
        <f>100*(AK8-AH8)/AH8</f>
        <v>13.649335240062713</v>
      </c>
      <c r="AN8" s="3">
        <v>82238.56199</v>
      </c>
      <c r="AO8" s="8">
        <f>AN8/AN14*100</f>
        <v>21.477228102162698</v>
      </c>
      <c r="AP8" s="18">
        <f>100*(AN8-AK8)/AK8</f>
        <v>-9.07997587437427</v>
      </c>
      <c r="AQ8" s="3">
        <v>87220.94563</v>
      </c>
      <c r="AR8" s="8">
        <f>AQ8/AQ14*100</f>
        <v>22.766776407834374</v>
      </c>
      <c r="AS8" s="18">
        <f>100*(AQ8-AN8)/AN8</f>
        <v>6.058451801000418</v>
      </c>
      <c r="AT8" s="3">
        <v>87175.144</v>
      </c>
      <c r="AU8" s="8">
        <f>AT8/AT14*100</f>
        <v>22.78353618997294</v>
      </c>
      <c r="AV8" s="18">
        <f aca="true" t="shared" si="0" ref="AV8:AV14">100*(AT8-AQ8)/AQ8</f>
        <v>-0.05251219150305576</v>
      </c>
      <c r="AW8" s="3">
        <v>97482.301</v>
      </c>
      <c r="AX8" s="8">
        <f>AW8/AW14*100</f>
        <v>26.896417553483452</v>
      </c>
      <c r="AY8" s="18">
        <f aca="true" t="shared" si="1" ref="AY8:AY14">100*(AW8-AT8)/AT8</f>
        <v>11.82350441543292</v>
      </c>
      <c r="AZ8" s="3">
        <v>80804.861</v>
      </c>
      <c r="BA8" s="8">
        <f>AZ8/AZ14*100</f>
        <v>22.665728025376193</v>
      </c>
      <c r="BB8" s="18">
        <f aca="true" t="shared" si="2" ref="BB8:BB14">100*(AZ8-AW8)/AW8</f>
        <v>-17.10817228247413</v>
      </c>
    </row>
    <row r="9" spans="1:54" ht="32.25" customHeight="1" thickBot="1">
      <c r="A9" s="11" t="s">
        <v>5</v>
      </c>
      <c r="B9" s="12">
        <v>14930</v>
      </c>
      <c r="C9" s="13">
        <v>6</v>
      </c>
      <c r="D9" s="12">
        <v>15825</v>
      </c>
      <c r="E9" s="14">
        <v>6</v>
      </c>
      <c r="F9" s="15">
        <v>6</v>
      </c>
      <c r="G9" s="12">
        <v>22796</v>
      </c>
      <c r="H9" s="14">
        <v>8</v>
      </c>
      <c r="I9" s="15">
        <v>44</v>
      </c>
      <c r="J9" s="12">
        <v>19545</v>
      </c>
      <c r="K9" s="14">
        <v>7</v>
      </c>
      <c r="L9" s="16">
        <v>-14</v>
      </c>
      <c r="M9" s="12">
        <v>21268.26</v>
      </c>
      <c r="N9" s="34">
        <v>6.944017368581311</v>
      </c>
      <c r="O9" s="33">
        <v>8.816884113584027</v>
      </c>
      <c r="P9" s="35">
        <v>21184.40570122</v>
      </c>
      <c r="Q9" s="34">
        <v>6.8194292251620565</v>
      </c>
      <c r="R9" s="36">
        <v>-0.39426967123779394</v>
      </c>
      <c r="S9" s="35">
        <v>21973.271068567476</v>
      </c>
      <c r="T9" s="34">
        <v>6.850563154737268</v>
      </c>
      <c r="U9" s="33">
        <f aca="true" t="shared" si="3" ref="U9:U14">100*(S9-P9)/P9</f>
        <v>3.7238022084426285</v>
      </c>
      <c r="V9" s="35">
        <v>28916.529244</v>
      </c>
      <c r="W9" s="34">
        <v>6.850563154737268</v>
      </c>
      <c r="X9" s="33">
        <f aca="true" t="shared" si="4" ref="X9:X14">100*(V9-S9)/S9</f>
        <v>31.59865526514521</v>
      </c>
      <c r="Y9" s="35">
        <v>39911.30536</v>
      </c>
      <c r="Z9" s="34">
        <v>10.94258126001871</v>
      </c>
      <c r="AA9" s="33">
        <f aca="true" t="shared" si="5" ref="AA9:AA14">100*(Y9-V9)/V9</f>
        <v>38.02246121318776</v>
      </c>
      <c r="AB9" s="35">
        <v>36066.01282</v>
      </c>
      <c r="AC9" s="34">
        <v>10.199483373981229</v>
      </c>
      <c r="AD9" s="33">
        <f aca="true" t="shared" si="6" ref="AD9:AD14">100*(AB9-Y9)/Y9</f>
        <v>-9.634594772873134</v>
      </c>
      <c r="AE9" s="35">
        <v>33826.48535</v>
      </c>
      <c r="AF9" s="34">
        <v>9.982429163979836</v>
      </c>
      <c r="AG9" s="33">
        <f aca="true" t="shared" si="7" ref="AG9:AG14">100*(AE9-AB9)/AB9</f>
        <v>-6.209523301555796</v>
      </c>
      <c r="AH9" s="35">
        <v>36738.301796</v>
      </c>
      <c r="AI9" s="34">
        <v>10.125270490370408</v>
      </c>
      <c r="AJ9" s="33">
        <f aca="true" t="shared" si="8" ref="AJ9:AJ14">100*(AH9-AE9)/AE9</f>
        <v>8.608096335967689</v>
      </c>
      <c r="AK9" s="35">
        <v>38481.13068</v>
      </c>
      <c r="AL9" s="34">
        <v>10.129179324522358</v>
      </c>
      <c r="AM9" s="33">
        <f aca="true" t="shared" si="9" ref="AM9:AM14">100*(AK9-AH9)/AH9</f>
        <v>4.7439015926146</v>
      </c>
      <c r="AN9" s="35">
        <v>44428.093081159896</v>
      </c>
      <c r="AO9" s="8">
        <f>AN9/AN14*100</f>
        <v>11.602735579985152</v>
      </c>
      <c r="AP9" s="33">
        <f aca="true" t="shared" si="10" ref="AP9:AP14">100*(AN9-AK9)/AK9</f>
        <v>15.45422989416145</v>
      </c>
      <c r="AQ9" s="35">
        <v>49220.559450135006</v>
      </c>
      <c r="AR9" s="8">
        <f>AQ9/AQ14*100</f>
        <v>12.847756505913303</v>
      </c>
      <c r="AS9" s="33">
        <f aca="true" t="shared" si="11" ref="AS9:AS14">100*(AQ9-AN9)/AN9</f>
        <v>10.787017935296882</v>
      </c>
      <c r="AT9" s="35">
        <v>52178.242020000005</v>
      </c>
      <c r="AU9" s="8">
        <f>AT9/AT14*100</f>
        <v>13.636970480849872</v>
      </c>
      <c r="AV9" s="33">
        <f t="shared" si="0"/>
        <v>6.009038911598324</v>
      </c>
      <c r="AW9" s="35">
        <v>48469.04165</v>
      </c>
      <c r="AX9" s="8">
        <f>AW9/AW14*100</f>
        <v>13.373131012116554</v>
      </c>
      <c r="AY9" s="33">
        <f t="shared" si="1"/>
        <v>-7.108710884851704</v>
      </c>
      <c r="AZ9" s="35">
        <v>50879.841085</v>
      </c>
      <c r="BA9" s="8">
        <f>AZ9/AZ14*100</f>
        <v>14.271773080668643</v>
      </c>
      <c r="BB9" s="33">
        <f t="shared" si="2"/>
        <v>4.973895404016103</v>
      </c>
    </row>
    <row r="10" spans="1:54" ht="32.25" customHeight="1" thickBot="1">
      <c r="A10" s="2" t="s">
        <v>6</v>
      </c>
      <c r="B10" s="3">
        <v>5779</v>
      </c>
      <c r="C10" s="4">
        <v>3</v>
      </c>
      <c r="D10" s="3">
        <v>6319</v>
      </c>
      <c r="E10" s="5">
        <v>3</v>
      </c>
      <c r="F10" s="6">
        <v>9</v>
      </c>
      <c r="G10" s="3">
        <v>6494</v>
      </c>
      <c r="H10" s="5">
        <v>2</v>
      </c>
      <c r="I10" s="6">
        <v>3</v>
      </c>
      <c r="J10" s="3">
        <v>6966</v>
      </c>
      <c r="K10" s="5">
        <v>2</v>
      </c>
      <c r="L10" s="6">
        <v>7</v>
      </c>
      <c r="M10" s="3">
        <v>5937.33</v>
      </c>
      <c r="N10" s="8">
        <v>2.0264770565196533</v>
      </c>
      <c r="O10" s="9">
        <v>-10.899655469422918</v>
      </c>
      <c r="P10" s="3">
        <v>4955.746999999999</v>
      </c>
      <c r="Q10" s="8">
        <v>1.719464065835616</v>
      </c>
      <c r="R10" s="9">
        <v>-13.940561293950275</v>
      </c>
      <c r="S10" s="3">
        <v>5578.224</v>
      </c>
      <c r="T10" s="8">
        <v>2.0083182336119716</v>
      </c>
      <c r="U10" s="18">
        <f t="shared" si="3"/>
        <v>12.560709818318022</v>
      </c>
      <c r="V10" s="3">
        <v>6125.996000000001</v>
      </c>
      <c r="W10" s="8">
        <v>2.0083182336119716</v>
      </c>
      <c r="X10" s="18">
        <f t="shared" si="4"/>
        <v>9.819827959579982</v>
      </c>
      <c r="Y10" s="3">
        <v>6495.433999999999</v>
      </c>
      <c r="Z10" s="8">
        <v>3.305894627545991</v>
      </c>
      <c r="AA10" s="18">
        <f t="shared" si="5"/>
        <v>6.030660157140132</v>
      </c>
      <c r="AB10" s="3">
        <v>6506.831</v>
      </c>
      <c r="AC10" s="8">
        <v>3.6357056009337576</v>
      </c>
      <c r="AD10" s="18">
        <f t="shared" si="6"/>
        <v>0.17546171664589072</v>
      </c>
      <c r="AE10" s="3">
        <v>6406.393280000001</v>
      </c>
      <c r="AF10" s="8">
        <v>3.6905629788661014</v>
      </c>
      <c r="AG10" s="18">
        <f t="shared" si="7"/>
        <v>-1.5435735152795422</v>
      </c>
      <c r="AH10" s="3">
        <v>6603.633605</v>
      </c>
      <c r="AI10" s="8">
        <v>3.5802590146771887</v>
      </c>
      <c r="AJ10" s="18">
        <f t="shared" si="8"/>
        <v>3.07880450636335</v>
      </c>
      <c r="AK10" s="3">
        <v>4746.965000000001</v>
      </c>
      <c r="AL10" s="8">
        <v>2.6622212528070532</v>
      </c>
      <c r="AM10" s="18">
        <f t="shared" si="9"/>
        <v>-28.115863417894744</v>
      </c>
      <c r="AN10" s="3">
        <v>5043.788665</v>
      </c>
      <c r="AO10" s="8">
        <f>AN10/AN14*100</f>
        <v>1.3172239036776923</v>
      </c>
      <c r="AP10" s="18">
        <f t="shared" si="10"/>
        <v>6.252914546452289</v>
      </c>
      <c r="AQ10" s="3">
        <v>5659.5036549999995</v>
      </c>
      <c r="AR10" s="8">
        <f>AQ10/AQ14*100</f>
        <v>1.4772673394220617</v>
      </c>
      <c r="AS10" s="18">
        <f t="shared" si="11"/>
        <v>12.207390731348168</v>
      </c>
      <c r="AT10" s="3">
        <v>6374.592</v>
      </c>
      <c r="AU10" s="8">
        <f>AT10/AT14*100</f>
        <v>1.6660224562211445</v>
      </c>
      <c r="AV10" s="18">
        <f t="shared" si="0"/>
        <v>12.635177722135426</v>
      </c>
      <c r="AW10" s="3">
        <v>4972.097</v>
      </c>
      <c r="AX10" s="8">
        <f>AW10/AW14*100</f>
        <v>1.3718551537721952</v>
      </c>
      <c r="AY10" s="18">
        <f t="shared" si="1"/>
        <v>-22.00132965372529</v>
      </c>
      <c r="AZ10" s="3">
        <v>5480.896</v>
      </c>
      <c r="BA10" s="8">
        <f>AZ10/AZ14*100</f>
        <v>1.537388921086966</v>
      </c>
      <c r="BB10" s="18">
        <f t="shared" si="2"/>
        <v>10.23308676399515</v>
      </c>
    </row>
    <row r="11" spans="1:54" ht="32.25" customHeight="1" thickBot="1">
      <c r="A11" s="11" t="s">
        <v>7</v>
      </c>
      <c r="B11" s="12">
        <v>103544</v>
      </c>
      <c r="C11" s="13">
        <v>43</v>
      </c>
      <c r="D11" s="12">
        <v>111963</v>
      </c>
      <c r="E11" s="14">
        <v>43</v>
      </c>
      <c r="F11" s="15">
        <v>8</v>
      </c>
      <c r="G11" s="12">
        <v>115496</v>
      </c>
      <c r="H11" s="14">
        <v>41</v>
      </c>
      <c r="I11" s="15">
        <v>3</v>
      </c>
      <c r="J11" s="12">
        <v>135369</v>
      </c>
      <c r="K11" s="14">
        <v>45</v>
      </c>
      <c r="L11" s="15">
        <v>17</v>
      </c>
      <c r="M11" s="12">
        <v>134264.8</v>
      </c>
      <c r="N11" s="17">
        <v>43.74906009753502</v>
      </c>
      <c r="O11" s="37">
        <v>-1.0147079464279163</v>
      </c>
      <c r="P11" s="35">
        <v>127751.37850562</v>
      </c>
      <c r="Q11" s="34">
        <v>41.00001850186068</v>
      </c>
      <c r="R11" s="37">
        <v>-4.947745590057574</v>
      </c>
      <c r="S11" s="35">
        <v>130093.893961802</v>
      </c>
      <c r="T11" s="34">
        <v>40.28990928518728</v>
      </c>
      <c r="U11" s="33">
        <f t="shared" si="3"/>
        <v>1.8336518036703169</v>
      </c>
      <c r="V11" s="35">
        <v>141935.127756</v>
      </c>
      <c r="W11" s="34">
        <v>40.28990928518728</v>
      </c>
      <c r="X11" s="33">
        <f t="shared" si="4"/>
        <v>9.102067309688506</v>
      </c>
      <c r="Y11" s="35">
        <v>142905.26064</v>
      </c>
      <c r="Z11" s="34">
        <v>37.65566262471921</v>
      </c>
      <c r="AA11" s="33">
        <f t="shared" si="5"/>
        <v>0.6835044286342858</v>
      </c>
      <c r="AB11" s="35">
        <v>147917.24918</v>
      </c>
      <c r="AC11" s="34">
        <v>40.035488278996056</v>
      </c>
      <c r="AD11" s="33">
        <f t="shared" si="6"/>
        <v>3.5072106635919997</v>
      </c>
      <c r="AE11" s="35">
        <v>147037.35599500002</v>
      </c>
      <c r="AF11" s="34">
        <v>41.591745896689886</v>
      </c>
      <c r="AG11" s="33">
        <f t="shared" si="7"/>
        <v>-0.5948550218975844</v>
      </c>
      <c r="AH11" s="35">
        <v>152178.159024</v>
      </c>
      <c r="AI11" s="34">
        <v>40.18084372332611</v>
      </c>
      <c r="AJ11" s="33">
        <f t="shared" si="8"/>
        <v>3.4962564405570413</v>
      </c>
      <c r="AK11" s="35">
        <v>154518.58432</v>
      </c>
      <c r="AL11" s="34">
        <v>39.26038550987032</v>
      </c>
      <c r="AM11" s="33">
        <f t="shared" si="9"/>
        <v>1.5379508537955786</v>
      </c>
      <c r="AN11" s="35">
        <v>159831.61970384</v>
      </c>
      <c r="AO11" s="8">
        <f>AN11/AN14*100</f>
        <v>41.741247308469546</v>
      </c>
      <c r="AP11" s="33">
        <f t="shared" si="10"/>
        <v>3.4384442539526394</v>
      </c>
      <c r="AQ11" s="35">
        <v>151382.63656986502</v>
      </c>
      <c r="AR11" s="8">
        <f>AQ11/AQ14*100</f>
        <v>39.51452961121224</v>
      </c>
      <c r="AS11" s="33">
        <f t="shared" si="11"/>
        <v>-5.286177509575717</v>
      </c>
      <c r="AT11" s="35">
        <v>146009.13098000002</v>
      </c>
      <c r="AU11" s="8">
        <f>AT11/AT14*100</f>
        <v>38.160009460372436</v>
      </c>
      <c r="AV11" s="33">
        <f t="shared" si="0"/>
        <v>-3.5496181805401843</v>
      </c>
      <c r="AW11" s="35">
        <v>111202.42835</v>
      </c>
      <c r="AX11" s="8">
        <f>AW11/AW14*100</f>
        <v>30.681948570981376</v>
      </c>
      <c r="AY11" s="33">
        <f t="shared" si="1"/>
        <v>-23.838716384640186</v>
      </c>
      <c r="AZ11" s="35">
        <v>116847.474915</v>
      </c>
      <c r="BA11" s="8">
        <f>AZ11/AZ14*100</f>
        <v>32.77566540056739</v>
      </c>
      <c r="BB11" s="33">
        <f t="shared" si="2"/>
        <v>5.076369867780857</v>
      </c>
    </row>
    <row r="12" spans="1:54" ht="32.25" customHeight="1" thickBot="1">
      <c r="A12" s="2" t="s">
        <v>8</v>
      </c>
      <c r="B12" s="3">
        <v>36120</v>
      </c>
      <c r="C12" s="4">
        <v>15</v>
      </c>
      <c r="D12" s="3">
        <v>37477</v>
      </c>
      <c r="E12" s="5">
        <v>14</v>
      </c>
      <c r="F12" s="6">
        <v>4</v>
      </c>
      <c r="G12" s="3">
        <v>35317</v>
      </c>
      <c r="H12" s="5">
        <v>13</v>
      </c>
      <c r="I12" s="7">
        <v>-6</v>
      </c>
      <c r="J12" s="3">
        <v>36058</v>
      </c>
      <c r="K12" s="5">
        <v>12</v>
      </c>
      <c r="L12" s="6">
        <v>2</v>
      </c>
      <c r="M12" s="3">
        <v>40643.78</v>
      </c>
      <c r="N12" s="8">
        <v>13.270061314127144</v>
      </c>
      <c r="O12" s="18">
        <v>12.717788008208993</v>
      </c>
      <c r="P12" s="3">
        <v>43502.51179316</v>
      </c>
      <c r="Q12" s="8">
        <v>14.003805651869087</v>
      </c>
      <c r="R12" s="19">
        <v>7.033626776741741</v>
      </c>
      <c r="S12" s="3">
        <v>46381.61696963024</v>
      </c>
      <c r="T12" s="8">
        <v>14.46030486399255</v>
      </c>
      <c r="U12" s="18">
        <f t="shared" si="3"/>
        <v>6.618250436111424</v>
      </c>
      <c r="V12" s="3">
        <v>46874.245</v>
      </c>
      <c r="W12" s="8">
        <v>14.46030486399255</v>
      </c>
      <c r="X12" s="18">
        <f t="shared" si="4"/>
        <v>1.0621191380462804</v>
      </c>
      <c r="Y12" s="3">
        <v>49675.046</v>
      </c>
      <c r="Z12" s="8">
        <v>13.619530169387758</v>
      </c>
      <c r="AA12" s="18">
        <f t="shared" si="5"/>
        <v>5.975138372895392</v>
      </c>
      <c r="AB12" s="3">
        <v>48651.649</v>
      </c>
      <c r="AC12" s="8">
        <v>13.758706502125357</v>
      </c>
      <c r="AD12" s="18">
        <f t="shared" si="6"/>
        <v>-2.060183296055739</v>
      </c>
      <c r="AE12" s="3">
        <v>40646.65945</v>
      </c>
      <c r="AF12" s="8">
        <v>11.995109586873959</v>
      </c>
      <c r="AG12" s="18">
        <f t="shared" si="7"/>
        <v>-16.453685978865792</v>
      </c>
      <c r="AH12" s="3">
        <v>51296.84817</v>
      </c>
      <c r="AI12" s="8">
        <v>14.137682953033584</v>
      </c>
      <c r="AJ12" s="18">
        <f t="shared" si="8"/>
        <v>26.201879475731424</v>
      </c>
      <c r="AK12" s="3">
        <v>50194.854</v>
      </c>
      <c r="AL12" s="8">
        <v>13.212519184070356</v>
      </c>
      <c r="AM12" s="18">
        <f t="shared" si="9"/>
        <v>-2.148268771500232</v>
      </c>
      <c r="AN12" s="3">
        <v>48166.297345</v>
      </c>
      <c r="AO12" s="8">
        <f>AN12/AN14*100</f>
        <v>12.578996153178707</v>
      </c>
      <c r="AP12" s="18">
        <f t="shared" si="10"/>
        <v>-4.041363791993499</v>
      </c>
      <c r="AQ12" s="3">
        <v>49303.06858</v>
      </c>
      <c r="AR12" s="8">
        <f>AQ12/AQ14*100</f>
        <v>12.869293384442571</v>
      </c>
      <c r="AS12" s="18">
        <f t="shared" si="11"/>
        <v>2.3600967848071575</v>
      </c>
      <c r="AT12" s="3">
        <v>55170.799</v>
      </c>
      <c r="AU12" s="8">
        <f>AT12/AT14*100</f>
        <v>14.41908596842952</v>
      </c>
      <c r="AV12" s="18">
        <f t="shared" si="0"/>
        <v>11.901349325709658</v>
      </c>
      <c r="AW12" s="3">
        <v>63618.477</v>
      </c>
      <c r="AX12" s="8">
        <f>AW12/AW14*100</f>
        <v>17.553023512531606</v>
      </c>
      <c r="AY12" s="18">
        <f t="shared" si="1"/>
        <v>15.31186452456489</v>
      </c>
      <c r="AZ12" s="3">
        <v>67917.968</v>
      </c>
      <c r="BA12" s="8">
        <f>AZ12/AZ14*100</f>
        <v>19.05096019810248</v>
      </c>
      <c r="BB12" s="18">
        <f t="shared" si="2"/>
        <v>6.75824257785988</v>
      </c>
    </row>
    <row r="13" spans="1:54" ht="32.25" customHeight="1" thickBot="1">
      <c r="A13" s="20" t="s">
        <v>9</v>
      </c>
      <c r="B13" s="21">
        <v>12040</v>
      </c>
      <c r="C13" s="22">
        <v>5</v>
      </c>
      <c r="D13" s="21">
        <v>13696</v>
      </c>
      <c r="E13" s="23">
        <v>5</v>
      </c>
      <c r="F13" s="24">
        <v>14</v>
      </c>
      <c r="G13" s="21">
        <v>17858</v>
      </c>
      <c r="H13" s="23">
        <v>6</v>
      </c>
      <c r="I13" s="24">
        <v>30</v>
      </c>
      <c r="J13" s="21">
        <v>21854</v>
      </c>
      <c r="K13" s="23">
        <v>7</v>
      </c>
      <c r="L13" s="24">
        <v>22</v>
      </c>
      <c r="M13" s="21">
        <v>25072.31</v>
      </c>
      <c r="N13" s="25">
        <v>8.186027258950892</v>
      </c>
      <c r="O13" s="33">
        <v>14.726411640889545</v>
      </c>
      <c r="P13" s="38">
        <v>26360.688</v>
      </c>
      <c r="Q13" s="39">
        <v>8.485715798589814</v>
      </c>
      <c r="R13" s="36">
        <v>5.138648971714201</v>
      </c>
      <c r="S13" s="38">
        <v>28595.768</v>
      </c>
      <c r="T13" s="39">
        <v>8.915245955542177</v>
      </c>
      <c r="U13" s="33">
        <f t="shared" si="3"/>
        <v>8.478837881621306</v>
      </c>
      <c r="V13" s="38">
        <v>32522.626</v>
      </c>
      <c r="W13" s="39">
        <v>8.915245955542177</v>
      </c>
      <c r="X13" s="33">
        <f t="shared" si="4"/>
        <v>13.732304724251506</v>
      </c>
      <c r="Y13" s="38">
        <v>33971.051</v>
      </c>
      <c r="Z13" s="39">
        <v>9.31392703653078</v>
      </c>
      <c r="AA13" s="33">
        <f t="shared" si="5"/>
        <v>4.453591785607962</v>
      </c>
      <c r="AB13" s="38">
        <v>35787.924</v>
      </c>
      <c r="AC13" s="39">
        <v>10.120839740424174</v>
      </c>
      <c r="AD13" s="33">
        <f t="shared" si="6"/>
        <v>5.348297878685001</v>
      </c>
      <c r="AE13" s="38">
        <v>35295.25906</v>
      </c>
      <c r="AF13" s="39">
        <v>10.41587441749302</v>
      </c>
      <c r="AG13" s="33">
        <f t="shared" si="7"/>
        <v>-1.376623410734868</v>
      </c>
      <c r="AH13" s="38">
        <v>36432.519115</v>
      </c>
      <c r="AI13" s="39">
        <v>10.040995164483334</v>
      </c>
      <c r="AJ13" s="33">
        <f t="shared" si="8"/>
        <v>3.2221326186237267</v>
      </c>
      <c r="AK13" s="38">
        <v>41510.662</v>
      </c>
      <c r="AL13" s="39">
        <v>10.926626423068395</v>
      </c>
      <c r="AM13" s="33">
        <f t="shared" si="9"/>
        <v>13.938489592143576</v>
      </c>
      <c r="AN13" s="38">
        <v>43202.14144</v>
      </c>
      <c r="AO13" s="8">
        <f>AN13/AN14*100</f>
        <v>11.282568952526205</v>
      </c>
      <c r="AP13" s="33">
        <f t="shared" si="10"/>
        <v>4.0748071904996435</v>
      </c>
      <c r="AQ13" s="38">
        <v>40319.546165</v>
      </c>
      <c r="AR13" s="8">
        <f>AQ13/AQ14*100</f>
        <v>10.524376751175462</v>
      </c>
      <c r="AS13" s="33">
        <f t="shared" si="11"/>
        <v>-6.672343497146793</v>
      </c>
      <c r="AT13" s="38">
        <v>35715.506</v>
      </c>
      <c r="AU13" s="8">
        <f>AT13/AT14*100</f>
        <v>9.334375444154078</v>
      </c>
      <c r="AV13" s="33">
        <f t="shared" si="0"/>
        <v>-11.418878938167728</v>
      </c>
      <c r="AW13" s="38">
        <v>36691.659</v>
      </c>
      <c r="AX13" s="8">
        <f>AW13/AW14*100</f>
        <v>10.12362419711481</v>
      </c>
      <c r="AY13" s="33">
        <f t="shared" si="1"/>
        <v>2.733135014242829</v>
      </c>
      <c r="AZ13" s="38">
        <v>34575.755</v>
      </c>
      <c r="BA13" s="8">
        <f>AZ13/AZ14*100</f>
        <v>9.69848409369878</v>
      </c>
      <c r="BB13" s="33">
        <f t="shared" si="2"/>
        <v>-5.766716626250131</v>
      </c>
    </row>
    <row r="14" spans="1:54" ht="32.25" customHeight="1" thickBot="1" thickTop="1">
      <c r="A14" s="26" t="s">
        <v>10</v>
      </c>
      <c r="B14" s="27">
        <v>240800</v>
      </c>
      <c r="C14" s="28">
        <v>100</v>
      </c>
      <c r="D14" s="27">
        <v>262123</v>
      </c>
      <c r="E14" s="29">
        <v>100</v>
      </c>
      <c r="F14" s="30">
        <v>9</v>
      </c>
      <c r="G14" s="27">
        <f>SUM(G8:G13)</f>
        <v>283445</v>
      </c>
      <c r="H14" s="29">
        <v>100</v>
      </c>
      <c r="I14" s="30">
        <v>8</v>
      </c>
      <c r="J14" s="27">
        <v>301621</v>
      </c>
      <c r="K14" s="29">
        <v>100</v>
      </c>
      <c r="L14" s="30">
        <v>6</v>
      </c>
      <c r="M14" s="27">
        <v>306281.77999999997</v>
      </c>
      <c r="N14" s="29">
        <v>100</v>
      </c>
      <c r="O14" s="31">
        <v>1.5452438656459688</v>
      </c>
      <c r="P14" s="27">
        <v>310647.78299999994</v>
      </c>
      <c r="Q14" s="29">
        <v>100</v>
      </c>
      <c r="R14" s="32">
        <v>1.425485707964708</v>
      </c>
      <c r="S14" s="27">
        <v>320751.30899999995</v>
      </c>
      <c r="T14" s="29">
        <v>100</v>
      </c>
      <c r="U14" s="31">
        <f t="shared" si="3"/>
        <v>3.2524056352270874</v>
      </c>
      <c r="V14" s="27">
        <v>345401.813</v>
      </c>
      <c r="W14" s="29">
        <v>100</v>
      </c>
      <c r="X14" s="31">
        <f t="shared" si="4"/>
        <v>7.685238784169725</v>
      </c>
      <c r="Y14" s="27">
        <v>364733.91799999995</v>
      </c>
      <c r="Z14" s="29">
        <v>100</v>
      </c>
      <c r="AA14" s="31">
        <f t="shared" si="5"/>
        <v>5.596990019273559</v>
      </c>
      <c r="AB14" s="27">
        <v>353606.27099999995</v>
      </c>
      <c r="AC14" s="29">
        <v>100.00000000000003</v>
      </c>
      <c r="AD14" s="31">
        <f t="shared" si="6"/>
        <v>-3.050894487964785</v>
      </c>
      <c r="AE14" s="27">
        <v>338860.2593049999</v>
      </c>
      <c r="AF14" s="29">
        <v>99.99999999999999</v>
      </c>
      <c r="AG14" s="31">
        <f t="shared" si="7"/>
        <v>-4.170178219209255</v>
      </c>
      <c r="AH14" s="27">
        <v>362837.7319</v>
      </c>
      <c r="AI14" s="29">
        <v>100</v>
      </c>
      <c r="AJ14" s="31">
        <f t="shared" si="8"/>
        <v>7.075917560878267</v>
      </c>
      <c r="AK14" s="27">
        <v>379903.736</v>
      </c>
      <c r="AL14" s="29">
        <v>100</v>
      </c>
      <c r="AM14" s="31">
        <f t="shared" si="9"/>
        <v>4.703481087987686</v>
      </c>
      <c r="AN14" s="27">
        <v>382910.5022249999</v>
      </c>
      <c r="AO14" s="29">
        <f>AN14/AN14*100</f>
        <v>100</v>
      </c>
      <c r="AP14" s="31">
        <f t="shared" si="10"/>
        <v>0.7914547660568182</v>
      </c>
      <c r="AQ14" s="27">
        <v>383106.26005</v>
      </c>
      <c r="AR14" s="29">
        <f>AQ14/AQ14*100</f>
        <v>100</v>
      </c>
      <c r="AS14" s="31">
        <f t="shared" si="11"/>
        <v>0.05112365000766342</v>
      </c>
      <c r="AT14" s="27">
        <v>382623.41400000005</v>
      </c>
      <c r="AU14" s="29">
        <f>AT14/AT14*100</f>
        <v>100</v>
      </c>
      <c r="AV14" s="31">
        <f t="shared" si="0"/>
        <v>-0.12603449756652826</v>
      </c>
      <c r="AW14" s="27">
        <v>362436.004</v>
      </c>
      <c r="AX14" s="29">
        <f>AW14/AW14*100</f>
        <v>100</v>
      </c>
      <c r="AY14" s="31">
        <f t="shared" si="1"/>
        <v>-5.276051925039807</v>
      </c>
      <c r="AZ14" s="27">
        <v>356506.79699999996</v>
      </c>
      <c r="BA14" s="29">
        <f>AZ14/AZ14*100</f>
        <v>100</v>
      </c>
      <c r="BB14" s="31">
        <f t="shared" si="2"/>
        <v>-1.635932118929347</v>
      </c>
    </row>
    <row r="15" spans="1:46" ht="16.5" thickTop="1">
      <c r="A15" s="1"/>
      <c r="AT15" s="40"/>
    </row>
    <row r="16" ht="15.75">
      <c r="A16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45" ht="15.75">
      <c r="A45" s="1"/>
    </row>
  </sheetData>
  <sheetProtection/>
  <mergeCells count="73">
    <mergeCell ref="A2:AG2"/>
    <mergeCell ref="AC5:AC7"/>
    <mergeCell ref="AD5:AD7"/>
    <mergeCell ref="M4:O4"/>
    <mergeCell ref="P4:R4"/>
    <mergeCell ref="R5:R7"/>
    <mergeCell ref="G5:G7"/>
    <mergeCell ref="J5:J7"/>
    <mergeCell ref="N5:N7"/>
    <mergeCell ref="O5:O7"/>
    <mergeCell ref="P5:P7"/>
    <mergeCell ref="U5:U7"/>
    <mergeCell ref="Q5:Q7"/>
    <mergeCell ref="L5:L7"/>
    <mergeCell ref="M5:M7"/>
    <mergeCell ref="V4:X4"/>
    <mergeCell ref="V5:V7"/>
    <mergeCell ref="W5:W7"/>
    <mergeCell ref="X5:X7"/>
    <mergeCell ref="A4:A7"/>
    <mergeCell ref="B4:C4"/>
    <mergeCell ref="S4:U4"/>
    <mergeCell ref="S5:S7"/>
    <mergeCell ref="T5:T7"/>
    <mergeCell ref="B5:B7"/>
    <mergeCell ref="C5:C7"/>
    <mergeCell ref="G4:I4"/>
    <mergeCell ref="J4:L4"/>
    <mergeCell ref="H5:H7"/>
    <mergeCell ref="I5:I7"/>
    <mergeCell ref="K5:K7"/>
    <mergeCell ref="D4:F4"/>
    <mergeCell ref="D5:D7"/>
    <mergeCell ref="E5:E7"/>
    <mergeCell ref="F5:F7"/>
    <mergeCell ref="Y4:AA4"/>
    <mergeCell ref="Y5:Y7"/>
    <mergeCell ref="Z5:Z7"/>
    <mergeCell ref="AA5:AA7"/>
    <mergeCell ref="AB4:AD4"/>
    <mergeCell ref="AB5:AB7"/>
    <mergeCell ref="AL5:AL7"/>
    <mergeCell ref="AM5:AM7"/>
    <mergeCell ref="AE4:AG4"/>
    <mergeCell ref="AE5:AE7"/>
    <mergeCell ref="AF5:AF7"/>
    <mergeCell ref="AG5:AG7"/>
    <mergeCell ref="AN4:AP4"/>
    <mergeCell ref="AN5:AN7"/>
    <mergeCell ref="AO5:AO7"/>
    <mergeCell ref="AP5:AP7"/>
    <mergeCell ref="AH4:AJ4"/>
    <mergeCell ref="AH5:AH7"/>
    <mergeCell ref="AI5:AI7"/>
    <mergeCell ref="AJ5:AJ7"/>
    <mergeCell ref="AK4:AM4"/>
    <mergeCell ref="AK5:AK7"/>
    <mergeCell ref="AQ4:AS4"/>
    <mergeCell ref="AQ5:AQ7"/>
    <mergeCell ref="AR5:AR7"/>
    <mergeCell ref="AS5:AS7"/>
    <mergeCell ref="AT4:AV4"/>
    <mergeCell ref="AT5:AT7"/>
    <mergeCell ref="AU5:AU7"/>
    <mergeCell ref="AV5:AV7"/>
    <mergeCell ref="AZ4:BB4"/>
    <mergeCell ref="AZ5:AZ7"/>
    <mergeCell ref="BA5:BA7"/>
    <mergeCell ref="BB5:BB7"/>
    <mergeCell ref="AW4:AY4"/>
    <mergeCell ref="AW5:AW7"/>
    <mergeCell ref="AX5:AX7"/>
    <mergeCell ref="AY5:AY7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dtgm</dc:creator>
  <cp:keywords/>
  <dc:description/>
  <cp:lastModifiedBy>Mustafa Tolga Avci</cp:lastModifiedBy>
  <cp:lastPrinted>2015-01-28T11:47:18Z</cp:lastPrinted>
  <dcterms:created xsi:type="dcterms:W3CDTF">2015-01-27T14:12:56Z</dcterms:created>
  <dcterms:modified xsi:type="dcterms:W3CDTF">2022-02-08T12:25:07Z</dcterms:modified>
  <cp:category/>
  <cp:version/>
  <cp:contentType/>
  <cp:contentStatus/>
</cp:coreProperties>
</file>